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Шкопотко Н.В\"/>
    </mc:Choice>
  </mc:AlternateContent>
  <xr:revisionPtr revIDLastSave="0" documentId="13_ncr:1_{849B5356-E7E1-4270-A456-AA3609A0605E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dod2" sheetId="2" r:id="rId1"/>
  </sheets>
  <definedNames>
    <definedName name="_xlnm.Print_Titles" localSheetId="0">'dod2'!$3:$4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G26" i="2"/>
  <c r="H26" i="2"/>
  <c r="F26" i="2"/>
  <c r="G25" i="2"/>
  <c r="H25" i="2"/>
  <c r="I25" i="2"/>
  <c r="F25" i="2"/>
  <c r="G24" i="2"/>
  <c r="H24" i="2"/>
  <c r="I24" i="2"/>
  <c r="F24" i="2"/>
  <c r="G23" i="2"/>
  <c r="H23" i="2"/>
  <c r="I23" i="2"/>
  <c r="F23" i="2"/>
  <c r="I16" i="2"/>
  <c r="I18" i="2"/>
  <c r="I9" i="2"/>
  <c r="I17" i="2" l="1"/>
  <c r="I13" i="2"/>
  <c r="I14" i="2"/>
  <c r="I15" i="2"/>
  <c r="I12" i="2" l="1"/>
  <c r="I11" i="2"/>
  <c r="I10" i="2" l="1"/>
</calcChain>
</file>

<file path=xl/sharedStrings.xml><?xml version="1.0" encoding="utf-8"?>
<sst xmlns="http://schemas.openxmlformats.org/spreadsheetml/2006/main" count="83" uniqueCount="53">
  <si>
    <r>
      <rPr>
        <sz val="13"/>
        <rFont val="Times New Roman"/>
        <family val="1"/>
      </rPr>
      <t>№ п/п</t>
    </r>
  </si>
  <si>
    <r>
      <rPr>
        <sz val="13"/>
        <rFont val="Times New Roman"/>
        <family val="1"/>
      </rPr>
      <t>Назва публічного інвестиційного проекту / програми публічних інвестицій</t>
    </r>
  </si>
  <si>
    <r>
      <rPr>
        <sz val="13"/>
        <rFont val="Times New Roman"/>
        <family val="1"/>
      </rPr>
      <t>Сектор/ галузь</t>
    </r>
  </si>
  <si>
    <r>
      <rPr>
        <sz val="13"/>
        <rFont val="Times New Roman"/>
        <family val="1"/>
      </rPr>
      <t xml:space="preserve">Бал за пріоритезацією в єдиному проектному портфелі публічних інвестицій регіону (територіальної громади)
</t>
    </r>
    <r>
      <rPr>
        <sz val="13"/>
        <rFont val="Times New Roman"/>
        <family val="1"/>
      </rPr>
      <t>(для нових проектів / програм)</t>
    </r>
  </si>
  <si>
    <r>
      <rPr>
        <sz val="13"/>
        <rFont val="Times New Roman"/>
        <family val="1"/>
      </rPr>
      <t>Джерела і механізми фінансового забезпечення</t>
    </r>
  </si>
  <si>
    <r>
      <rPr>
        <sz val="13"/>
        <rFont val="Times New Roman"/>
        <family val="1"/>
      </rPr>
      <t>Головний розпорядник бюджетних коштів</t>
    </r>
  </si>
  <si>
    <r>
      <rPr>
        <sz val="13"/>
        <rFont val="Times New Roman"/>
        <family val="1"/>
      </rPr>
      <t>разом</t>
    </r>
  </si>
  <si>
    <t>Додаток 2
до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
(пункт 2 розділу III)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</si>
  <si>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</si>
  <si>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</si>
  <si>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Унікальний ідентифікатор публічного інвестиційного проекту / програми публічних інвестицій</t>
  </si>
  <si>
    <t>Підвищення енергоефективності системи централізованого теплопостачання міста Горішні Плавні.
Реконструкція будівлі центральної опалювальної котельні з встановленням котла на біопаливі потужністю 7 МВт зі зміною геометричних розмірів та будівництво складу палива по провулку Енергетиків,31 в м. Горішні Плавні Полтавської області</t>
  </si>
  <si>
    <t>Реконструкція міської головної каналізаційної насосної станції (ГКНС)
для заміни існуючої та повністю зношеної ГКНС та з встановленням
сонячних електричних панелей (СЕП) у м. Горішні Плавні Кременчуцького
району Полтавської області</t>
  </si>
  <si>
    <t>Реконструкція (улаштування теплоізоляції) будівлі закладу дошкільної освіти «Сонечко» комбінованого типу Горішньоплавнівської міської ради Кременчуцького району Полтавської області  за адресою: вул. Гірників, 29</t>
  </si>
  <si>
    <t>Реконструкція (утеплення зовнішніх стін та цоколя) будівлі дитячого корпусу за адресою: вул. Миру, будинок 10, корпус 11</t>
  </si>
  <si>
    <t xml:space="preserve"> Реконструкція (утеплення зовнішніх стін та цоколя) будівлі головного корпусу за адресою: вул. Миру, будинок 10, корпус 12</t>
  </si>
  <si>
    <t xml:space="preserve"> Реконструкція (утеплення зовнішніх стін та цоколя) будівлі хірургічного корпусу за адресою: вул. Миру, будинок 10, корпус 13.</t>
  </si>
  <si>
    <t>Програма забезпечення житлом окремих категорій громадян Горішньоплавнівської міської територіальної громади на 2023-2027 роки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</si>
  <si>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</si>
  <si>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Енергетика</t>
  </si>
  <si>
    <t>Департамент житлово-комунального господарства Горішньоплавнівської міської ради Кременчуцького району Полтавської області</t>
  </si>
  <si>
    <t>Муніціпальна інфраструктура та послуги</t>
  </si>
  <si>
    <t>бюджет Горішньоплавнівської міської територіальної громади</t>
  </si>
  <si>
    <t>221025-BF7D339E</t>
  </si>
  <si>
    <t>Освіта та наука</t>
  </si>
  <si>
    <t xml:space="preserve"> Реконструкція (улаштування теплоізоляції) будівлі спеціального закладу дошкільної освіти «Казка» компенсуючого типу Горішньоплавнівської міської ради Кременчуцького району Полтавської області за адресою: вул.  Добровольського, 61</t>
  </si>
  <si>
    <t>041125-2039DB74</t>
  </si>
  <si>
    <t>041125-8E5A9A5B</t>
  </si>
  <si>
    <t>031125-431BEB9A</t>
  </si>
  <si>
    <t xml:space="preserve">запозичення </t>
  </si>
  <si>
    <t>161025-8D0476E6</t>
  </si>
  <si>
    <t>Житло</t>
  </si>
  <si>
    <t>061125-973С8АВВ</t>
  </si>
  <si>
    <t>071125-17ВВFBF1</t>
  </si>
  <si>
    <t>071125-1F43182A</t>
  </si>
  <si>
    <t>161025-C493721F</t>
  </si>
  <si>
    <t>Управління охорони здоров’я Горішньоплавнівської міської ради Кременчуцького району Полтавської області</t>
  </si>
  <si>
    <t>Відділ освіти Горішньоплавнівської міської ради Кременчуцького району Полтавської області</t>
  </si>
  <si>
    <t>Виконавчий комітет Горішньоплавнівської міської ради</t>
  </si>
  <si>
    <t>161025-71391E57</t>
  </si>
  <si>
    <t>Реконструкція першої нитки водогону від насосної станції другого водопідйому до насосної станції третього водопідйому у місті Горішні Плавні Полтавської області</t>
  </si>
  <si>
    <t>Реконструкція приміщень 132-145 будівлі дитячого корпусу під зали та приміщення загального користування реабілітаційного відділення КНП "ЛІЛ І рівня м.Горішні Плавні" по вул. Миру,10,м. Горішні Плавні, Кременчуцького району, Полтавської області</t>
  </si>
  <si>
    <t>141125-B76E24AA</t>
  </si>
  <si>
    <t>120326-0EDF626D</t>
  </si>
  <si>
    <t>2026 рік</t>
  </si>
  <si>
    <t>2027 рік</t>
  </si>
  <si>
    <t>2028 рік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</si>
  <si>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</si>
  <si>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співфінансування  з бюджету Горішньоплав-нівської міської територі-льної громади
</t>
  </si>
  <si>
    <r>
      <rPr>
        <sz val="13"/>
        <rFont val="Times New Roman"/>
        <family val="1"/>
      </rPr>
      <t>Розподіл публічних інвестицій на підготовку та реалізацію публічних інвестиційних проектів та програм публічних інвестицій</t>
    </r>
    <r>
      <rPr>
        <sz val="13"/>
        <rFont val="Times New Roman"/>
        <family val="1"/>
        <charset val="204"/>
      </rPr>
      <t>,грн</t>
    </r>
  </si>
  <si>
    <t>Створення освітнього простору у межах реформи "Нова українська школа" Горішньоплавнівської міської ради Кременуцького району Полтавської області</t>
  </si>
  <si>
    <t>РАЗОМ за секторами/галузями</t>
  </si>
  <si>
    <t>Консолідований перелік
публічних інвестиційних проектів та програм публічних інвестицій єдиного проектного портфеля публічних інвестицій Горішньоплавнівської міської територіальної громади і розподіл публічних інвестицій на їх підготовку та реалізацію за роками 2026-2028  у розрізі джерел і механізмів фінансового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</si>
</sst>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_-* #,##0_₴_-;\-* #,##0_₴_-;_-* &quot;-&quot;??_₴_-;_-@_-"/>
  </numFmts>
  <fonts count="16" x14ac:knownFonts="1">
    <font>
      <sz val="10"/>
      <color rgb="FF000000"/>
      <name val="Times New Roman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9" fillId="0" borderId="0"/>
    <xf numFmtId="0" fontId="13" fillId="0" borderId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165" fontId="0" fillId="0" borderId="0" xfId="0" applyNumberForma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12" fillId="0" borderId="1" xfId="2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165" fontId="8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">
    <cellStyle name="Звичайний" xfId="0" builtinId="0"/>
    <cellStyle name="Звичайний 2" xfId="2" xr:uid="{00000000-0005-0000-0000-000001000000}"/>
    <cellStyle name="Звичайний 3" xfId="3" xr:uid="{00000000-0005-0000-0000-000002000000}"/>
    <cellStyle name="Фінансови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pane ySplit="1" topLeftCell="A2" activePane="bottomLeft" state="frozen"/>
      <selection pane="bottomLeft" activeCell="A2" sqref="A2:K2"/>
    </sheetView>
  </sheetViews>
  <sheetFormatPr defaultRowHeight="12.75" x14ac:dyDescent="0.2"/>
  <cols>
    <col min="1" max="1" width="6.5" customWidth="1"/>
    <col min="2" max="2" width="25.33203125" customWidth="1"/>
    <col min="3" max="3" width="60.6640625" customWidth="1"/>
    <col min="4" max="4" width="22.1640625" customWidth="1"/>
    <col min="5" max="5" width="9.5" customWidth="1"/>
    <col min="6" max="6" width="25.83203125" customWidth="1"/>
    <col min="7" max="7" width="22.1640625" customWidth="1"/>
    <col min="8" max="8" width="21.83203125" customWidth="1"/>
    <col min="9" max="9" width="22.1640625" customWidth="1"/>
    <col min="10" max="10" width="26.1640625" customWidth="1"/>
    <col min="11" max="11" width="27" customWidth="1"/>
    <col min="12" max="12" width="13.5" customWidth="1"/>
    <col min="13" max="13" width="12.6640625" bestFit="1" customWidth="1"/>
  </cols>
  <sheetData>
    <row r="1" spans="1:13" ht="114.6" customHeight="1" x14ac:dyDescent="0.25">
      <c r="B1" s="1"/>
      <c r="C1" s="1"/>
      <c r="D1" s="1"/>
      <c r="I1" s="43" t="s">
        <v>7</v>
      </c>
      <c r="J1" s="43"/>
      <c r="K1" s="43"/>
      <c r="L1" s="1"/>
    </row>
    <row r="2" spans="1:13" ht="64.5" customHeight="1" x14ac:dyDescent="0.2">
      <c r="A2" s="44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42.75" customHeight="1" x14ac:dyDescent="0.2">
      <c r="A3" s="46" t="s">
        <v>0</v>
      </c>
      <c r="B3" s="47" t="s">
        <v>10</v>
      </c>
      <c r="C3" s="46" t="s">
        <v>1</v>
      </c>
      <c r="D3" s="46" t="s">
        <v>2</v>
      </c>
      <c r="E3" s="48" t="s">
        <v>3</v>
      </c>
      <c r="F3" s="50" t="s">
        <v>49</v>
      </c>
      <c r="G3" s="41"/>
      <c r="H3" s="41"/>
      <c r="I3" s="41"/>
      <c r="J3" s="46" t="s">
        <v>4</v>
      </c>
      <c r="K3" s="46" t="s">
        <v>5</v>
      </c>
    </row>
    <row r="4" spans="1:13" ht="125.25" customHeight="1" x14ac:dyDescent="0.2">
      <c r="A4" s="46"/>
      <c r="B4" s="46"/>
      <c r="C4" s="46"/>
      <c r="D4" s="46"/>
      <c r="E4" s="49"/>
      <c r="F4" s="2" t="s">
        <v>44</v>
      </c>
      <c r="G4" s="7" t="s">
        <v>45</v>
      </c>
      <c r="H4" s="22" t="s">
        <v>46</v>
      </c>
      <c r="I4" s="3" t="s">
        <v>6</v>
      </c>
      <c r="J4" s="46"/>
      <c r="K4" s="46"/>
    </row>
    <row r="5" spans="1:13" ht="18.75" customHeight="1" x14ac:dyDescent="0.2">
      <c r="A5" s="25"/>
      <c r="B5" s="25"/>
      <c r="C5" s="26" t="s">
        <v>8</v>
      </c>
      <c r="D5" s="25"/>
      <c r="E5" s="27"/>
      <c r="F5" s="33"/>
      <c r="G5" s="25"/>
      <c r="H5" s="25"/>
      <c r="I5" s="25"/>
      <c r="J5" s="25"/>
      <c r="K5" s="25"/>
    </row>
    <row r="6" spans="1:13" ht="16.5" customHeight="1" x14ac:dyDescent="0.2">
      <c r="A6" s="51">
        <v>1</v>
      </c>
      <c r="B6" s="54" t="s">
        <v>35</v>
      </c>
      <c r="C6" s="53" t="s">
        <v>11</v>
      </c>
      <c r="D6" s="40" t="s">
        <v>19</v>
      </c>
      <c r="E6" s="41"/>
      <c r="F6" s="38">
        <v>2000000</v>
      </c>
      <c r="G6" s="42"/>
      <c r="H6" s="42"/>
      <c r="I6" s="38">
        <v>2000000</v>
      </c>
      <c r="J6" s="39" t="s">
        <v>22</v>
      </c>
      <c r="K6" s="39" t="s">
        <v>20</v>
      </c>
    </row>
    <row r="7" spans="1:13" ht="183.75" customHeight="1" x14ac:dyDescent="0.2">
      <c r="A7" s="55"/>
      <c r="B7" s="54"/>
      <c r="C7" s="53"/>
      <c r="D7" s="40"/>
      <c r="E7" s="41"/>
      <c r="F7" s="38"/>
      <c r="G7" s="42"/>
      <c r="H7" s="42"/>
      <c r="I7" s="38"/>
      <c r="J7" s="39"/>
      <c r="K7" s="39"/>
    </row>
    <row r="8" spans="1:13" ht="20.25" x14ac:dyDescent="0.25">
      <c r="A8" s="28"/>
      <c r="B8" s="27"/>
      <c r="C8" s="29" t="s">
        <v>9</v>
      </c>
      <c r="D8" s="18"/>
      <c r="E8" s="18"/>
      <c r="F8" s="6"/>
      <c r="G8" s="6"/>
      <c r="H8" s="6"/>
      <c r="I8" s="6"/>
      <c r="J8" s="23"/>
      <c r="K8" s="23"/>
    </row>
    <row r="9" spans="1:13" ht="133.5" customHeight="1" x14ac:dyDescent="0.2">
      <c r="A9" s="21">
        <v>2</v>
      </c>
      <c r="B9" s="9" t="s">
        <v>39</v>
      </c>
      <c r="C9" s="5" t="s">
        <v>40</v>
      </c>
      <c r="D9" s="20" t="s">
        <v>21</v>
      </c>
      <c r="E9" s="18"/>
      <c r="F9" s="17">
        <v>500000</v>
      </c>
      <c r="G9" s="13"/>
      <c r="H9" s="13"/>
      <c r="I9" s="17">
        <f>F9+G9+H9</f>
        <v>500000</v>
      </c>
      <c r="J9" s="19" t="s">
        <v>22</v>
      </c>
      <c r="K9" s="10" t="s">
        <v>20</v>
      </c>
    </row>
    <row r="10" spans="1:13" ht="162" x14ac:dyDescent="0.2">
      <c r="A10" s="21">
        <v>3</v>
      </c>
      <c r="B10" s="9" t="s">
        <v>28</v>
      </c>
      <c r="C10" s="5" t="s">
        <v>12</v>
      </c>
      <c r="D10" s="20" t="s">
        <v>21</v>
      </c>
      <c r="E10" s="18"/>
      <c r="F10" s="17">
        <v>15000000</v>
      </c>
      <c r="G10" s="17">
        <v>17500000</v>
      </c>
      <c r="H10" s="17">
        <v>17500000</v>
      </c>
      <c r="I10" s="17">
        <f>F10+G10+H10</f>
        <v>50000000</v>
      </c>
      <c r="J10" s="19" t="s">
        <v>22</v>
      </c>
      <c r="K10" s="10" t="s">
        <v>20</v>
      </c>
    </row>
    <row r="11" spans="1:13" ht="159" customHeight="1" x14ac:dyDescent="0.2">
      <c r="A11" s="21">
        <v>4</v>
      </c>
      <c r="B11" s="4" t="s">
        <v>27</v>
      </c>
      <c r="C11" s="5" t="s">
        <v>13</v>
      </c>
      <c r="D11" s="20" t="s">
        <v>21</v>
      </c>
      <c r="E11" s="18"/>
      <c r="F11" s="6"/>
      <c r="G11" s="17">
        <v>4653902</v>
      </c>
      <c r="H11" s="6"/>
      <c r="I11" s="17">
        <f>G11</f>
        <v>4653902</v>
      </c>
      <c r="J11" s="19" t="s">
        <v>29</v>
      </c>
      <c r="K11" s="16" t="s">
        <v>37</v>
      </c>
      <c r="M11" s="12"/>
    </row>
    <row r="12" spans="1:13" ht="163.5" customHeight="1" x14ac:dyDescent="0.2">
      <c r="A12" s="21">
        <v>5</v>
      </c>
      <c r="B12" s="4" t="s">
        <v>26</v>
      </c>
      <c r="C12" s="30" t="s">
        <v>25</v>
      </c>
      <c r="D12" s="20" t="s">
        <v>21</v>
      </c>
      <c r="E12" s="18"/>
      <c r="F12" s="6"/>
      <c r="G12" s="17">
        <v>6430986</v>
      </c>
      <c r="H12" s="6"/>
      <c r="I12" s="17">
        <f>G12</f>
        <v>6430986</v>
      </c>
      <c r="J12" s="19" t="s">
        <v>29</v>
      </c>
      <c r="K12" s="16" t="s">
        <v>37</v>
      </c>
    </row>
    <row r="13" spans="1:13" ht="121.5" customHeight="1" x14ac:dyDescent="0.25">
      <c r="A13" s="21">
        <v>6</v>
      </c>
      <c r="B13" s="31" t="s">
        <v>32</v>
      </c>
      <c r="C13" s="5" t="s">
        <v>14</v>
      </c>
      <c r="D13" s="20" t="s">
        <v>21</v>
      </c>
      <c r="E13" s="18"/>
      <c r="F13" s="6"/>
      <c r="G13" s="17">
        <v>2681368</v>
      </c>
      <c r="H13" s="6"/>
      <c r="I13" s="17">
        <f t="shared" ref="I13:I15" si="0">G13</f>
        <v>2681368</v>
      </c>
      <c r="J13" s="19" t="s">
        <v>29</v>
      </c>
      <c r="K13" s="32" t="s">
        <v>36</v>
      </c>
    </row>
    <row r="14" spans="1:13" ht="95.25" customHeight="1" x14ac:dyDescent="0.2">
      <c r="A14" s="21">
        <v>7</v>
      </c>
      <c r="B14" s="31" t="s">
        <v>33</v>
      </c>
      <c r="C14" s="5" t="s">
        <v>15</v>
      </c>
      <c r="D14" s="20" t="s">
        <v>21</v>
      </c>
      <c r="E14" s="18"/>
      <c r="F14" s="6"/>
      <c r="G14" s="17">
        <v>6854568</v>
      </c>
      <c r="H14" s="6"/>
      <c r="I14" s="17">
        <f t="shared" si="0"/>
        <v>6854568</v>
      </c>
      <c r="J14" s="19" t="s">
        <v>29</v>
      </c>
      <c r="K14" s="16" t="s">
        <v>36</v>
      </c>
    </row>
    <row r="15" spans="1:13" ht="91.5" customHeight="1" x14ac:dyDescent="0.2">
      <c r="A15" s="21">
        <v>8</v>
      </c>
      <c r="B15" s="31" t="s">
        <v>34</v>
      </c>
      <c r="C15" s="5" t="s">
        <v>16</v>
      </c>
      <c r="D15" s="20" t="s">
        <v>21</v>
      </c>
      <c r="E15" s="18"/>
      <c r="F15" s="6"/>
      <c r="G15" s="17">
        <v>5128536</v>
      </c>
      <c r="H15" s="6"/>
      <c r="I15" s="17">
        <f t="shared" si="0"/>
        <v>5128536</v>
      </c>
      <c r="J15" s="19" t="s">
        <v>29</v>
      </c>
      <c r="K15" s="16" t="s">
        <v>36</v>
      </c>
    </row>
    <row r="16" spans="1:13" ht="168.75" customHeight="1" x14ac:dyDescent="0.2">
      <c r="A16" s="21">
        <v>9</v>
      </c>
      <c r="B16" s="31" t="s">
        <v>42</v>
      </c>
      <c r="C16" s="5" t="s">
        <v>41</v>
      </c>
      <c r="D16" s="20" t="s">
        <v>21</v>
      </c>
      <c r="E16" s="18"/>
      <c r="F16" s="17">
        <v>6500000</v>
      </c>
      <c r="G16" s="17"/>
      <c r="H16" s="6"/>
      <c r="I16" s="17">
        <f>F16</f>
        <v>6500000</v>
      </c>
      <c r="J16" s="19" t="s">
        <v>22</v>
      </c>
      <c r="K16" s="16" t="s">
        <v>36</v>
      </c>
    </row>
    <row r="17" spans="1:11" ht="101.25" x14ac:dyDescent="0.2">
      <c r="A17" s="21">
        <v>10</v>
      </c>
      <c r="B17" s="11" t="s">
        <v>30</v>
      </c>
      <c r="C17" s="5" t="s">
        <v>17</v>
      </c>
      <c r="D17" s="20" t="s">
        <v>31</v>
      </c>
      <c r="E17" s="8"/>
      <c r="F17" s="17">
        <v>5000000</v>
      </c>
      <c r="G17" s="17">
        <v>7500000</v>
      </c>
      <c r="H17" s="17">
        <v>7500000</v>
      </c>
      <c r="I17" s="17">
        <f>F17+G17+H17</f>
        <v>20000000</v>
      </c>
      <c r="J17" s="19" t="s">
        <v>22</v>
      </c>
      <c r="K17" s="16" t="s">
        <v>38</v>
      </c>
    </row>
    <row r="18" spans="1:11" ht="42.75" customHeight="1" x14ac:dyDescent="0.2">
      <c r="A18" s="51">
        <v>11</v>
      </c>
      <c r="B18" s="54" t="s">
        <v>23</v>
      </c>
      <c r="C18" s="53" t="s">
        <v>18</v>
      </c>
      <c r="D18" s="56" t="s">
        <v>24</v>
      </c>
      <c r="E18" s="52"/>
      <c r="F18" s="38"/>
      <c r="G18" s="38">
        <v>1000000</v>
      </c>
      <c r="H18" s="38">
        <v>1000000</v>
      </c>
      <c r="I18" s="38">
        <f>G18+H18</f>
        <v>2000000</v>
      </c>
      <c r="J18" s="39" t="s">
        <v>22</v>
      </c>
      <c r="K18" s="37" t="s">
        <v>37</v>
      </c>
    </row>
    <row r="19" spans="1:11" ht="42.75" customHeight="1" x14ac:dyDescent="0.2">
      <c r="A19" s="51"/>
      <c r="B19" s="54"/>
      <c r="C19" s="53"/>
      <c r="D19" s="56"/>
      <c r="E19" s="52"/>
      <c r="F19" s="38"/>
      <c r="G19" s="38"/>
      <c r="H19" s="38"/>
      <c r="I19" s="38"/>
      <c r="J19" s="39"/>
      <c r="K19" s="37"/>
    </row>
    <row r="20" spans="1:11" ht="15.75" customHeight="1" x14ac:dyDescent="0.2">
      <c r="A20" s="51"/>
      <c r="B20" s="54"/>
      <c r="C20" s="53"/>
      <c r="D20" s="56"/>
      <c r="E20" s="52"/>
      <c r="F20" s="38"/>
      <c r="G20" s="38"/>
      <c r="H20" s="38"/>
      <c r="I20" s="38"/>
      <c r="J20" s="39"/>
      <c r="K20" s="37"/>
    </row>
    <row r="21" spans="1:11" ht="122.25" customHeight="1" x14ac:dyDescent="0.2">
      <c r="A21" s="51">
        <v>12</v>
      </c>
      <c r="B21" s="57" t="s">
        <v>43</v>
      </c>
      <c r="C21" s="58" t="s">
        <v>50</v>
      </c>
      <c r="D21" s="40" t="s">
        <v>24</v>
      </c>
      <c r="E21" s="52"/>
      <c r="F21" s="38">
        <v>1600600</v>
      </c>
      <c r="G21" s="17"/>
      <c r="H21" s="17"/>
      <c r="I21" s="17">
        <v>1066700</v>
      </c>
      <c r="J21" s="14" t="s">
        <v>47</v>
      </c>
      <c r="K21" s="16" t="s">
        <v>37</v>
      </c>
    </row>
    <row r="22" spans="1:11" ht="91.5" customHeight="1" x14ac:dyDescent="0.2">
      <c r="A22" s="51"/>
      <c r="B22" s="57"/>
      <c r="C22" s="58"/>
      <c r="D22" s="40"/>
      <c r="E22" s="52"/>
      <c r="F22" s="38"/>
      <c r="G22" s="17"/>
      <c r="H22" s="17"/>
      <c r="I22" s="17">
        <v>533900</v>
      </c>
      <c r="J22" s="15" t="s">
        <v>48</v>
      </c>
      <c r="K22" s="16" t="s">
        <v>37</v>
      </c>
    </row>
    <row r="23" spans="1:11" ht="28.5" customHeight="1" x14ac:dyDescent="0.2">
      <c r="A23" s="27"/>
      <c r="B23" s="27"/>
      <c r="C23" s="34" t="s">
        <v>51</v>
      </c>
      <c r="D23" s="36" t="s">
        <v>19</v>
      </c>
      <c r="E23" s="27"/>
      <c r="F23" s="35">
        <f>F6</f>
        <v>2000000</v>
      </c>
      <c r="G23" s="35">
        <f t="shared" ref="G23:I23" si="1">G6</f>
        <v>0</v>
      </c>
      <c r="H23" s="35">
        <f t="shared" si="1"/>
        <v>0</v>
      </c>
      <c r="I23" s="35">
        <f t="shared" si="1"/>
        <v>2000000</v>
      </c>
      <c r="J23" s="27"/>
      <c r="K23" s="27"/>
    </row>
    <row r="24" spans="1:11" ht="56.25" x14ac:dyDescent="0.2">
      <c r="A24" s="27"/>
      <c r="B24" s="27"/>
      <c r="C24" s="27"/>
      <c r="D24" s="24" t="s">
        <v>21</v>
      </c>
      <c r="E24" s="27"/>
      <c r="F24" s="35">
        <f>F9+F10+F11+F12+F13+F15+F16</f>
        <v>22000000</v>
      </c>
      <c r="G24" s="35">
        <f t="shared" ref="G24:I24" si="2">G9+G10+G11+G12+G13+G15+G16</f>
        <v>36394792</v>
      </c>
      <c r="H24" s="35">
        <f t="shared" si="2"/>
        <v>17500000</v>
      </c>
      <c r="I24" s="35">
        <f t="shared" si="2"/>
        <v>75894792</v>
      </c>
      <c r="J24" s="27"/>
      <c r="K24" s="27"/>
    </row>
    <row r="25" spans="1:11" ht="20.25" x14ac:dyDescent="0.2">
      <c r="A25" s="27"/>
      <c r="B25" s="27"/>
      <c r="C25" s="27"/>
      <c r="D25" s="24" t="s">
        <v>31</v>
      </c>
      <c r="E25" s="27"/>
      <c r="F25" s="35">
        <f>F17</f>
        <v>5000000</v>
      </c>
      <c r="G25" s="35">
        <f t="shared" ref="G25:I25" si="3">G17</f>
        <v>7500000</v>
      </c>
      <c r="H25" s="35">
        <f t="shared" si="3"/>
        <v>7500000</v>
      </c>
      <c r="I25" s="35">
        <f t="shared" si="3"/>
        <v>20000000</v>
      </c>
      <c r="J25" s="27"/>
      <c r="K25" s="27"/>
    </row>
    <row r="26" spans="1:11" ht="20.25" x14ac:dyDescent="0.2">
      <c r="A26" s="27"/>
      <c r="B26" s="27"/>
      <c r="C26" s="27"/>
      <c r="D26" s="36" t="s">
        <v>24</v>
      </c>
      <c r="E26" s="27"/>
      <c r="F26" s="35">
        <f>F18+F21</f>
        <v>1600600</v>
      </c>
      <c r="G26" s="35">
        <f t="shared" ref="G26:H26" si="4">G18+G21</f>
        <v>1000000</v>
      </c>
      <c r="H26" s="35">
        <f t="shared" si="4"/>
        <v>1000000</v>
      </c>
      <c r="I26" s="35">
        <f>I18+I21+I22</f>
        <v>3600600</v>
      </c>
      <c r="J26" s="27"/>
      <c r="K26" s="27"/>
    </row>
  </sheetData>
  <mergeCells count="38">
    <mergeCell ref="A21:A22"/>
    <mergeCell ref="E21:E22"/>
    <mergeCell ref="F21:F22"/>
    <mergeCell ref="A18:A20"/>
    <mergeCell ref="C6:C7"/>
    <mergeCell ref="B6:B7"/>
    <mergeCell ref="A6:A7"/>
    <mergeCell ref="B18:B20"/>
    <mergeCell ref="C18:C20"/>
    <mergeCell ref="D18:D20"/>
    <mergeCell ref="E18:E20"/>
    <mergeCell ref="B21:B22"/>
    <mergeCell ref="C21:C22"/>
    <mergeCell ref="D21:D22"/>
    <mergeCell ref="I1:K1"/>
    <mergeCell ref="A2:K2"/>
    <mergeCell ref="A3:A4"/>
    <mergeCell ref="B3:B4"/>
    <mergeCell ref="C3:C4"/>
    <mergeCell ref="D3:D4"/>
    <mergeCell ref="E3:E4"/>
    <mergeCell ref="F3:I3"/>
    <mergeCell ref="J3:J4"/>
    <mergeCell ref="K3:K4"/>
    <mergeCell ref="J6:J7"/>
    <mergeCell ref="K6:K7"/>
    <mergeCell ref="D6:D7"/>
    <mergeCell ref="E6:E7"/>
    <mergeCell ref="F6:F7"/>
    <mergeCell ref="G6:G7"/>
    <mergeCell ref="H6:H7"/>
    <mergeCell ref="I6:I7"/>
    <mergeCell ref="K18:K20"/>
    <mergeCell ref="F18:F20"/>
    <mergeCell ref="G18:G20"/>
    <mergeCell ref="H18:H20"/>
    <mergeCell ref="I18:I20"/>
    <mergeCell ref="J18:J20"/>
  </mergeCells>
  <pageMargins left="0.19685039370078741" right="0.19685039370078741" top="0.31496062992125984" bottom="0.19685039370078741" header="0.31496062992125984" footer="0.23622047244094491"/>
  <pageSetup paperSize="9" scale="5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dod2</vt:lpstr>
      <vt:lpstr>'dod2'!Заголовки_для_друку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Наталя В. Шкопотко</cp:lastModifiedBy>
  <cp:lastPrinted>2026-06-19T11:46:56Z</cp:lastPrinted>
  <dcterms:created xsi:type="dcterms:W3CDTF">2025-11-06T12:32:44Z</dcterms:created>
  <dcterms:modified xsi:type="dcterms:W3CDTF">2026-06-19T12:40:18Z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2025-11-06T00:00:00Z</vt:filetime>
  </property>
  <property fmtid="{D5CDD505-2E9C-101B-9397-08002B2CF9AE}" pid="3" name="Creator">
    <vt:lpwstr>ABBYY FineReader 14</vt:lpwstr>
  </property>
  <property fmtid="{D5CDD505-2E9C-101B-9397-08002B2CF9AE}" pid="4" name="LastSaved">
    <vt:filetime>2025-11-06T00:00:00Z</vt:filetime>
  </property>
  <property fmtid="{D5CDD505-2E9C-101B-9397-08002B2CF9AE}" pid="5" name="Producer">
    <vt:lpwstr>ABBYY FineReader 14</vt:lpwstr>
  </property>
</Properties>
</file>