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95" windowHeight="12075" activeTab="1"/>
  </bookViews>
  <sheets>
    <sheet name="загальний" sheetId="1" r:id="rId1"/>
    <sheet name="спец.ф." sheetId="2" r:id="rId2"/>
  </sheets>
  <definedNames/>
  <calcPr fullCalcOnLoad="1"/>
</workbook>
</file>

<file path=xl/sharedStrings.xml><?xml version="1.0" encoding="utf-8"?>
<sst xmlns="http://schemas.openxmlformats.org/spreadsheetml/2006/main" count="315" uniqueCount="214">
  <si>
    <t>Податкові надходження 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</si>
  <si>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</si>
  <si>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</si>
  <si>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</si>
  <si>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</si>
  <si>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</si>
  <si>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</si>
  <si>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</si>
  <si>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</si>
  <si>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</si>
  <si>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</si>
  <si>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</si>
  <si>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</si>
  <si>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</si>
  <si>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фізичних осіб </t>
  </si>
  <si>
    <t>Плата за розміщення тимчасово вільних коштів місцевих бюджетів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</si>
  <si>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</si>
  <si>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</si>
  <si>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</si>
  <si>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</si>
  <si>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</si>
  <si>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</si>
  <si>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</si>
  <si>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</si>
  <si>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</si>
  <si>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</si>
  <si>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</si>
  <si>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Єдиний податок з юридичних осіб </t>
  </si>
  <si>
    <t>Плата за встановлення земельного сервітуту</t>
  </si>
  <si>
    <t>Надходження від орендної плати за користування цілісним майновим комплексом та іншим державним майном  </t>
  </si>
  <si>
    <t>Державне мито, пов`язане з видачею та оформленням закордонних паспортів (посвідок) та паспортів громадян України 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</si>
  <si>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</si>
  <si>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</si>
  <si>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</si>
  <si>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/>
  </si>
  <si>
    <t>Код</t>
  </si>
  <si>
    <t>Найменування</t>
  </si>
  <si>
    <t>Початковий річний план</t>
  </si>
  <si>
    <t>Уточнений річний план</t>
  </si>
  <si>
    <t>Виконання з початку року</t>
  </si>
  <si>
    <t>Уточнений план на період</t>
  </si>
  <si>
    <t>Фактично надійшло</t>
  </si>
  <si>
    <t>(+/-)
відхилення до уточненого плану</t>
  </si>
  <si>
    <t>%
виконання до уточненого плану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</si>
  <si>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</si>
  <si>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</si>
  <si>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</si>
  <si>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</si>
  <si>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</si>
  <si>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</si>
  <si>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</si>
  <si>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</si>
  <si>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</si>
  <si>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</si>
  <si>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</si>
  <si>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</si>
  <si>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</si>
  <si>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</si>
  <si>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</si>
  <si>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</si>
  <si>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</si>
  <si>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</si>
  <si>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</si>
  <si>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</si>
  <si>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 загальнодержавного значення</t>
  </si>
  <si>
    <t>13031600</t>
  </si>
  <si>
    <t>Рентна плата за користування надрами для видобування залізних руд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</si>
  <si>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</si>
  <si>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</si>
  <si>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</si>
  <si>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</si>
  <si>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</si>
  <si>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</si>
  <si>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</si>
  <si>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</si>
  <si>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</si>
  <si>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</si>
  <si>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</si>
  <si>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</si>
  <si>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</si>
  <si>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</si>
  <si>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</si>
  <si>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</si>
  <si>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</si>
  <si>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</si>
  <si>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</si>
  <si>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</si>
  <si>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</si>
  <si>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</si>
  <si>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</si>
  <si>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</si>
  <si>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</si>
  <si>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</si>
  <si>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</si>
  <si>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</si>
  <si>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</si>
  <si>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</si>
  <si>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</si>
  <si>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</si>
  <si>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</si>
  <si>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</si>
  <si>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</si>
  <si>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</si>
  <si>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</si>
  <si>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21000000</t>
  </si>
  <si>
    <t>21050000</t>
  </si>
  <si>
    <t>21080000</t>
  </si>
  <si>
    <t>21081100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</si>
  <si>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</si>
  <si>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</si>
  <si>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21081700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</si>
  <si>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</si>
  <si>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</si>
  <si>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</si>
  <si>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</si>
  <si>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</si>
  <si>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</si>
  <si>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</si>
  <si>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</si>
  <si>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22080400</t>
  </si>
  <si>
    <t>22090000</t>
  </si>
  <si>
    <t>22090100</t>
  </si>
  <si>
    <t>22090400</t>
  </si>
  <si>
    <t>24000000</t>
  </si>
  <si>
    <t>24060000</t>
  </si>
  <si>
    <t>24060300</t>
  </si>
  <si>
    <t>40000000</t>
  </si>
  <si>
    <t>41000000</t>
  </si>
  <si>
    <t>41030000</t>
  </si>
  <si>
    <t>41033900</t>
  </si>
  <si>
    <t>Освітня субвенція з державного бюджету місцевим бюджетам</t>
  </si>
  <si>
    <t>41050000</t>
  </si>
  <si>
    <t>41051000</t>
  </si>
  <si>
    <t>41051200</t>
  </si>
  <si>
    <t>41053900</t>
  </si>
  <si>
    <t>Усього ( без врахування трансфертів )</t>
  </si>
  <si>
    <t>Усього</t>
  </si>
  <si>
    <t>Загальний фонд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</si>
  <si>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</si>
  <si>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</si>
  <si>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</si>
  <si>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</si>
  <si>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</si>
  <si>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</si>
  <si>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</si>
  <si>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</si>
  <si>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</si>
  <si>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</si>
  <si>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</si>
  <si>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22090200</t>
  </si>
  <si>
    <t>Державне мито, не віднесене до інших категорій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</si>
  <si>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</si>
  <si>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</si>
  <si>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</si>
  <si>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</si>
  <si>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</t>
  </si>
  <si>
    <t xml:space="preserve">Аналіз виконання плану по доходах  Бюджет Горішньоплавнівської міської територіальної громади </t>
  </si>
  <si>
    <t>за червень 2021  року</t>
  </si>
  <si>
    <t>Виконання за період</t>
  </si>
  <si>
    <t>Спеціальний фонд(разом)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</si>
  <si>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</si>
  <si>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</si>
  <si>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</si>
  <si>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</si>
  <si>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</si>
  <si>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</si>
  <si>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</si>
  <si>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</si>
  <si>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</si>
  <si>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</si>
  <si>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</si>
  <si>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</si>
  <si>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</si>
  <si>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</si>
  <si>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</t>
  </si>
  <si>
    <t>Доходи від операцій з кредитування та надання гарантій  </t>
  </si>
  <si>
    <t>24110700</t>
  </si>
  <si>
    <t>Плата за гарантії, надані Верховною Радою Автономної Республіки Крим, міськими та обласними радами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</si>
  <si>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</si>
  <si>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</si>
  <si>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</si>
  <si>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</si>
  <si>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</si>
  <si>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</si>
  <si>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</si>
  <si>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</si>
  <si>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</si>
  <si>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</si>
  <si>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</si>
  <si>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</si>
  <si>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25010400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</si>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</sst>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  <numFmt numFmtId="165" formatCode="0.0"/>
    <numFmt numFmtId="166" formatCode="#0.00\ %"/>
  </numFmts>
  <fonts count="5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0"/>
    </font>
    <font>
      <b/>
      <sz val="13"/>
      <color indexed="8"/>
      <name val="Arial"/>
      <family val="0"/>
    </font>
    <font>
      <sz val="9"/>
      <color indexed="8"/>
      <name val="Arial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20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1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164" fontId="5" fillId="0" borderId="13" xfId="0" applyNumberFormat="1" applyFont="1" applyBorder="1" applyAlignment="1" applyProtection="1">
      <alignment horizontal="right" vertical="top" wrapText="1"/>
      <protection/>
    </xf>
    <xf numFmtId="166" fontId="5" fillId="0" borderId="13" xfId="0" applyNumberFormat="1" applyFont="1" applyBorder="1" applyAlignment="1" applyProtection="1">
      <alignment horizontal="right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164" fontId="9" fillId="0" borderId="13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C1">
      <selection activeCell="C6" sqref="C6:N82"/>
    </sheetView>
  </sheetViews>
  <sheetFormatPr defaultColWidth="9.33203125" defaultRowHeight="12.75"/>
  <cols>
    <col min="1" max="1" width="10.33203125" style="0" hidden="1" customWidth="1"/>
    <col min="2" max="2" width="5.16015625" style="0" hidden="1" customWidth="1"/>
    <col min="3" max="3" width="8.5" style="0" customWidth="1"/>
    <col min="4" max="4" width="48.83203125" style="0" customWidth="1"/>
    <col min="5" max="5" width="0.4921875" style="0" hidden="1" customWidth="1"/>
    <col min="6" max="6" width="11.5" style="0" customWidth="1"/>
    <col min="7" max="10" width="9.83203125" style="0" customWidth="1"/>
    <col min="11" max="11" width="11" style="0" customWidth="1"/>
    <col min="12" max="12" width="11.33203125" style="0" customWidth="1"/>
    <col min="13" max="14" width="9.83203125" style="0" customWidth="1"/>
    <col min="15" max="16" width="10.33203125" style="0" hidden="1" customWidth="1"/>
  </cols>
  <sheetData>
    <row r="1" spans="1:15" ht="19.5" customHeight="1">
      <c r="A1" s="1"/>
      <c r="B1" s="4" t="s">
        <v>156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ht="19.5" customHeight="1">
      <c r="A2" s="1"/>
      <c r="B2" s="4" t="s">
        <v>157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ht="15" customHeight="1">
      <c r="A3" s="1"/>
      <c r="B3" s="5" t="s">
        <v>137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 ht="9.75" customHeight="1">
      <c r="A4" s="1"/>
      <c r="B4" s="3" t="s">
        <v>34</v>
      </c>
      <c r="C4" s="3" t="s">
        <v>35</v>
      </c>
      <c r="D4" s="3" t="s">
        <v>36</v>
      </c>
      <c r="E4" s="3" t="s">
        <v>37</v>
      </c>
      <c r="F4" s="3" t="s">
        <v>38</v>
      </c>
      <c r="G4" s="3" t="s">
        <v>158</v>
      </c>
      <c r="H4" s="3"/>
      <c r="I4" s="3"/>
      <c r="J4" s="3"/>
      <c r="K4" s="3" t="s">
        <v>39</v>
      </c>
      <c r="L4" s="3"/>
      <c r="M4" s="3"/>
      <c r="N4" s="3"/>
      <c r="O4" s="1"/>
    </row>
    <row r="5" spans="1:15" ht="33.75" customHeight="1">
      <c r="A5" s="1"/>
      <c r="B5" s="3"/>
      <c r="C5" s="17"/>
      <c r="D5" s="17"/>
      <c r="E5" s="17"/>
      <c r="F5" s="17"/>
      <c r="G5" s="18" t="s">
        <v>40</v>
      </c>
      <c r="H5" s="18" t="s">
        <v>41</v>
      </c>
      <c r="I5" s="18" t="s">
        <v>42</v>
      </c>
      <c r="J5" s="18" t="s">
        <v>43</v>
      </c>
      <c r="K5" s="18" t="s">
        <v>40</v>
      </c>
      <c r="L5" s="18" t="s">
        <v>41</v>
      </c>
      <c r="M5" s="18" t="s">
        <v>42</v>
      </c>
      <c r="N5" s="18" t="s">
        <v>43</v>
      </c>
      <c r="O5" s="1"/>
    </row>
    <row r="6" spans="1:15" ht="12.75" customHeight="1">
      <c r="A6" s="1"/>
      <c r="B6" s="2" t="s">
        <v>34</v>
      </c>
      <c r="C6" s="9" t="s">
        <v>44</v>
      </c>
      <c r="D6" s="10" t="s">
        <v>0</v>
      </c>
      <c r="E6" s="11">
        <v>678310000</v>
      </c>
      <c r="F6" s="11">
        <v>678310000</v>
      </c>
      <c r="G6" s="11">
        <v>51476100</v>
      </c>
      <c r="H6" s="11">
        <v>61218255.35</v>
      </c>
      <c r="I6" s="11">
        <v>9742155.35</v>
      </c>
      <c r="J6" s="12">
        <v>1.1892558944830707</v>
      </c>
      <c r="K6" s="11">
        <v>331922100</v>
      </c>
      <c r="L6" s="11">
        <v>352857271.42</v>
      </c>
      <c r="M6" s="11">
        <v>20935171.42</v>
      </c>
      <c r="N6" s="12">
        <v>1.0630725444916143</v>
      </c>
      <c r="O6" s="1"/>
    </row>
    <row r="7" spans="1:15" ht="19.5" customHeight="1">
      <c r="A7" s="1"/>
      <c r="B7" s="2" t="s">
        <v>34</v>
      </c>
      <c r="C7" s="9" t="s">
        <v>45</v>
      </c>
      <c r="D7" s="10" t="s">
        <v>9</v>
      </c>
      <c r="E7" s="11">
        <v>457770000</v>
      </c>
      <c r="F7" s="11">
        <v>448343200</v>
      </c>
      <c r="G7" s="11">
        <v>37961500</v>
      </c>
      <c r="H7" s="11">
        <v>46278058.38</v>
      </c>
      <c r="I7" s="11">
        <v>8316558.38</v>
      </c>
      <c r="J7" s="12">
        <v>1.2190787608498084</v>
      </c>
      <c r="K7" s="11">
        <v>220804700</v>
      </c>
      <c r="L7" s="11">
        <v>230667935.68</v>
      </c>
      <c r="M7" s="11">
        <v>9863235.68</v>
      </c>
      <c r="N7" s="12">
        <v>1.0446695006039273</v>
      </c>
      <c r="O7" s="1"/>
    </row>
    <row r="8" spans="1:15" ht="12.75" customHeight="1">
      <c r="A8" s="1"/>
      <c r="B8" s="2" t="s">
        <v>34</v>
      </c>
      <c r="C8" s="9" t="s">
        <v>46</v>
      </c>
      <c r="D8" s="10" t="s">
        <v>22</v>
      </c>
      <c r="E8" s="11">
        <v>456770000</v>
      </c>
      <c r="F8" s="11">
        <v>447443200</v>
      </c>
      <c r="G8" s="11">
        <v>37961500</v>
      </c>
      <c r="H8" s="11">
        <v>46285058.38</v>
      </c>
      <c r="I8" s="11">
        <v>8323558.38</v>
      </c>
      <c r="J8" s="12">
        <v>1.219263158199755</v>
      </c>
      <c r="K8" s="11">
        <v>220524700</v>
      </c>
      <c r="L8" s="11">
        <v>230469148.68</v>
      </c>
      <c r="M8" s="11">
        <v>9944448.68</v>
      </c>
      <c r="N8" s="12">
        <v>1.0450944890980467</v>
      </c>
      <c r="O8" s="1"/>
    </row>
    <row r="9" spans="1:15" ht="28.5" customHeight="1">
      <c r="A9" s="1"/>
      <c r="B9" s="1"/>
      <c r="C9" s="13" t="s">
        <v>47</v>
      </c>
      <c r="D9" s="14" t="s">
        <v>23</v>
      </c>
      <c r="E9" s="15">
        <v>438900000</v>
      </c>
      <c r="F9" s="15">
        <v>428473200</v>
      </c>
      <c r="G9" s="11">
        <v>36825000</v>
      </c>
      <c r="H9" s="11">
        <v>44043385.47</v>
      </c>
      <c r="I9" s="11">
        <v>7218385.47</v>
      </c>
      <c r="J9" s="12">
        <v>1.1960186142566192</v>
      </c>
      <c r="K9" s="11">
        <v>214523200</v>
      </c>
      <c r="L9" s="11">
        <v>222321217.23</v>
      </c>
      <c r="M9" s="11">
        <v>7798017.23</v>
      </c>
      <c r="N9" s="12">
        <v>1.0363504610690126</v>
      </c>
      <c r="O9" s="1"/>
    </row>
    <row r="10" spans="1:15" ht="46.5" customHeight="1">
      <c r="A10" s="1"/>
      <c r="B10" s="1"/>
      <c r="C10" s="13" t="s">
        <v>48</v>
      </c>
      <c r="D10" s="14" t="s">
        <v>24</v>
      </c>
      <c r="E10" s="15">
        <v>2670000</v>
      </c>
      <c r="F10" s="15">
        <v>2670000</v>
      </c>
      <c r="G10" s="11">
        <v>236500</v>
      </c>
      <c r="H10" s="11">
        <v>163426.57</v>
      </c>
      <c r="I10" s="11">
        <v>-73073.43</v>
      </c>
      <c r="J10" s="12">
        <v>0.6910214376321353</v>
      </c>
      <c r="K10" s="11">
        <v>1251000</v>
      </c>
      <c r="L10" s="11">
        <v>1031596.56</v>
      </c>
      <c r="M10" s="11">
        <v>-219403.44</v>
      </c>
      <c r="N10" s="12">
        <v>0.8246175539568346</v>
      </c>
      <c r="O10" s="1"/>
    </row>
    <row r="11" spans="1:15" ht="28.5" customHeight="1">
      <c r="A11" s="1"/>
      <c r="B11" s="1"/>
      <c r="C11" s="13" t="s">
        <v>49</v>
      </c>
      <c r="D11" s="14" t="s">
        <v>25</v>
      </c>
      <c r="E11" s="15">
        <v>6200000</v>
      </c>
      <c r="F11" s="15">
        <v>7200000</v>
      </c>
      <c r="G11" s="11">
        <v>450000</v>
      </c>
      <c r="H11" s="11">
        <v>1334884.72</v>
      </c>
      <c r="I11" s="11">
        <v>884884.72</v>
      </c>
      <c r="J11" s="12">
        <v>2.9664104888888887</v>
      </c>
      <c r="K11" s="11">
        <v>3680500</v>
      </c>
      <c r="L11" s="11">
        <v>5185845.16</v>
      </c>
      <c r="M11" s="11">
        <v>1505345.16</v>
      </c>
      <c r="N11" s="12">
        <v>1.4090056133677489</v>
      </c>
      <c r="O11" s="1"/>
    </row>
    <row r="12" spans="1:15" ht="19.5" customHeight="1">
      <c r="A12" s="1"/>
      <c r="B12" s="1"/>
      <c r="C12" s="13" t="s">
        <v>50</v>
      </c>
      <c r="D12" s="14" t="s">
        <v>26</v>
      </c>
      <c r="E12" s="15">
        <v>9000000</v>
      </c>
      <c r="F12" s="15">
        <v>9100000</v>
      </c>
      <c r="G12" s="11">
        <v>450000</v>
      </c>
      <c r="H12" s="11">
        <v>743361.62</v>
      </c>
      <c r="I12" s="11">
        <v>293361.62</v>
      </c>
      <c r="J12" s="12">
        <v>1.6519147111111112</v>
      </c>
      <c r="K12" s="11">
        <v>1070000</v>
      </c>
      <c r="L12" s="11">
        <v>1930489.73</v>
      </c>
      <c r="M12" s="11">
        <v>860489.73</v>
      </c>
      <c r="N12" s="12">
        <v>1.8041960093457945</v>
      </c>
      <c r="O12" s="1"/>
    </row>
    <row r="13" spans="1:15" ht="12.75" customHeight="1">
      <c r="A13" s="1"/>
      <c r="B13" s="2" t="s">
        <v>34</v>
      </c>
      <c r="C13" s="9" t="s">
        <v>51</v>
      </c>
      <c r="D13" s="10" t="s">
        <v>10</v>
      </c>
      <c r="E13" s="11">
        <v>1000000</v>
      </c>
      <c r="F13" s="11">
        <v>900000</v>
      </c>
      <c r="G13" s="11">
        <v>0</v>
      </c>
      <c r="H13" s="11">
        <v>-7000</v>
      </c>
      <c r="I13" s="11">
        <v>-7000</v>
      </c>
      <c r="J13" s="12">
        <v>0</v>
      </c>
      <c r="K13" s="11">
        <v>280000</v>
      </c>
      <c r="L13" s="11">
        <v>198787</v>
      </c>
      <c r="M13" s="11">
        <v>-81213</v>
      </c>
      <c r="N13" s="12">
        <v>0.7099535714285714</v>
      </c>
      <c r="O13" s="1"/>
    </row>
    <row r="14" spans="1:15" ht="19.5" customHeight="1">
      <c r="A14" s="1"/>
      <c r="B14" s="1"/>
      <c r="C14" s="13" t="s">
        <v>52</v>
      </c>
      <c r="D14" s="14" t="s">
        <v>11</v>
      </c>
      <c r="E14" s="15">
        <v>1000000</v>
      </c>
      <c r="F14" s="15">
        <v>900000</v>
      </c>
      <c r="G14" s="11">
        <v>0</v>
      </c>
      <c r="H14" s="11">
        <v>-7000</v>
      </c>
      <c r="I14" s="11">
        <v>-7000</v>
      </c>
      <c r="J14" s="12">
        <v>0</v>
      </c>
      <c r="K14" s="11">
        <v>280000</v>
      </c>
      <c r="L14" s="11">
        <v>198787</v>
      </c>
      <c r="M14" s="11">
        <v>-81213</v>
      </c>
      <c r="N14" s="12">
        <v>0.7099535714285714</v>
      </c>
      <c r="O14" s="1"/>
    </row>
    <row r="15" spans="1:15" ht="19.5" customHeight="1">
      <c r="A15" s="1"/>
      <c r="B15" s="2" t="s">
        <v>34</v>
      </c>
      <c r="C15" s="9" t="s">
        <v>53</v>
      </c>
      <c r="D15" s="10" t="s">
        <v>54</v>
      </c>
      <c r="E15" s="11">
        <v>50660000</v>
      </c>
      <c r="F15" s="11">
        <v>51086800</v>
      </c>
      <c r="G15" s="11">
        <v>0</v>
      </c>
      <c r="H15" s="11">
        <v>0</v>
      </c>
      <c r="I15" s="11">
        <v>0</v>
      </c>
      <c r="J15" s="12">
        <v>0</v>
      </c>
      <c r="K15" s="11">
        <v>25587800</v>
      </c>
      <c r="L15" s="11">
        <v>27129332.74</v>
      </c>
      <c r="M15" s="11">
        <v>1541532.74</v>
      </c>
      <c r="N15" s="12">
        <v>1.060244833084517</v>
      </c>
      <c r="O15" s="1"/>
    </row>
    <row r="16" spans="1:15" ht="19.5" customHeight="1">
      <c r="A16" s="1"/>
      <c r="B16" s="2" t="s">
        <v>34</v>
      </c>
      <c r="C16" s="9" t="s">
        <v>55</v>
      </c>
      <c r="D16" s="10" t="s">
        <v>56</v>
      </c>
      <c r="E16" s="11">
        <v>530000</v>
      </c>
      <c r="F16" s="11">
        <v>656000</v>
      </c>
      <c r="G16" s="11">
        <v>0</v>
      </c>
      <c r="H16" s="11">
        <v>0</v>
      </c>
      <c r="I16" s="11">
        <v>0</v>
      </c>
      <c r="J16" s="12">
        <v>0</v>
      </c>
      <c r="K16" s="11">
        <v>226000</v>
      </c>
      <c r="L16" s="11">
        <v>199971.77</v>
      </c>
      <c r="M16" s="11">
        <v>-26028.23</v>
      </c>
      <c r="N16" s="12">
        <v>0.8848308407079646</v>
      </c>
      <c r="O16" s="1"/>
    </row>
    <row r="17" spans="1:15" ht="37.5" customHeight="1">
      <c r="A17" s="1"/>
      <c r="B17" s="1"/>
      <c r="C17" s="13" t="s">
        <v>57</v>
      </c>
      <c r="D17" s="14" t="s">
        <v>58</v>
      </c>
      <c r="E17" s="15">
        <v>530000</v>
      </c>
      <c r="F17" s="15">
        <v>656000</v>
      </c>
      <c r="G17" s="11">
        <v>0</v>
      </c>
      <c r="H17" s="11">
        <v>0</v>
      </c>
      <c r="I17" s="11">
        <v>0</v>
      </c>
      <c r="J17" s="12">
        <v>0</v>
      </c>
      <c r="K17" s="11">
        <v>226000</v>
      </c>
      <c r="L17" s="11">
        <v>199971.77</v>
      </c>
      <c r="M17" s="11">
        <v>-26028.23</v>
      </c>
      <c r="N17" s="12">
        <v>0.8848308407079646</v>
      </c>
      <c r="O17" s="1"/>
    </row>
    <row r="18" spans="1:15" ht="12.75" customHeight="1">
      <c r="A18" s="1"/>
      <c r="B18" s="2" t="s">
        <v>34</v>
      </c>
      <c r="C18" s="9" t="s">
        <v>59</v>
      </c>
      <c r="D18" s="10" t="s">
        <v>60</v>
      </c>
      <c r="E18" s="11">
        <v>10000</v>
      </c>
      <c r="F18" s="11">
        <v>10000</v>
      </c>
      <c r="G18" s="11">
        <v>0</v>
      </c>
      <c r="H18" s="11">
        <v>0</v>
      </c>
      <c r="I18" s="11">
        <v>0</v>
      </c>
      <c r="J18" s="12">
        <v>0</v>
      </c>
      <c r="K18" s="11">
        <v>1000</v>
      </c>
      <c r="L18" s="11">
        <v>651.93</v>
      </c>
      <c r="M18" s="11">
        <v>-348.07</v>
      </c>
      <c r="N18" s="12">
        <v>0.65193</v>
      </c>
      <c r="O18" s="1"/>
    </row>
    <row r="19" spans="1:15" ht="19.5" customHeight="1">
      <c r="A19" s="1"/>
      <c r="B19" s="1"/>
      <c r="C19" s="13" t="s">
        <v>61</v>
      </c>
      <c r="D19" s="14" t="s">
        <v>62</v>
      </c>
      <c r="E19" s="15">
        <v>10000</v>
      </c>
      <c r="F19" s="15">
        <v>10000</v>
      </c>
      <c r="G19" s="11">
        <v>0</v>
      </c>
      <c r="H19" s="11">
        <v>0</v>
      </c>
      <c r="I19" s="11">
        <v>0</v>
      </c>
      <c r="J19" s="12">
        <v>0</v>
      </c>
      <c r="K19" s="11">
        <v>1000</v>
      </c>
      <c r="L19" s="11">
        <v>651.93</v>
      </c>
      <c r="M19" s="11">
        <v>-348.07</v>
      </c>
      <c r="N19" s="12">
        <v>0.65193</v>
      </c>
      <c r="O19" s="1"/>
    </row>
    <row r="20" spans="1:15" ht="19.5" customHeight="1">
      <c r="A20" s="1"/>
      <c r="B20" s="2" t="s">
        <v>34</v>
      </c>
      <c r="C20" s="9" t="s">
        <v>63</v>
      </c>
      <c r="D20" s="10" t="s">
        <v>64</v>
      </c>
      <c r="E20" s="11">
        <v>39500000</v>
      </c>
      <c r="F20" s="11">
        <v>40800800</v>
      </c>
      <c r="G20" s="11">
        <v>0</v>
      </c>
      <c r="H20" s="11">
        <v>0</v>
      </c>
      <c r="I20" s="11">
        <v>0</v>
      </c>
      <c r="J20" s="12">
        <v>0</v>
      </c>
      <c r="K20" s="11">
        <v>21050800</v>
      </c>
      <c r="L20" s="11">
        <v>24098316.4</v>
      </c>
      <c r="M20" s="11">
        <v>3047516.4</v>
      </c>
      <c r="N20" s="12">
        <v>1.1447696239572842</v>
      </c>
      <c r="O20" s="1"/>
    </row>
    <row r="21" spans="1:15" ht="19.5" customHeight="1">
      <c r="A21" s="1"/>
      <c r="B21" s="1"/>
      <c r="C21" s="13" t="s">
        <v>138</v>
      </c>
      <c r="D21" s="14" t="s">
        <v>139</v>
      </c>
      <c r="E21" s="15">
        <v>0</v>
      </c>
      <c r="F21" s="15">
        <v>300800</v>
      </c>
      <c r="G21" s="11">
        <v>0</v>
      </c>
      <c r="H21" s="11">
        <v>0</v>
      </c>
      <c r="I21" s="11">
        <v>0</v>
      </c>
      <c r="J21" s="12">
        <v>0</v>
      </c>
      <c r="K21" s="11">
        <v>300800</v>
      </c>
      <c r="L21" s="11">
        <v>440043.85</v>
      </c>
      <c r="M21" s="11">
        <v>139243.85</v>
      </c>
      <c r="N21" s="12">
        <v>1.4629117353723404</v>
      </c>
      <c r="O21" s="1"/>
    </row>
    <row r="22" spans="1:15" ht="19.5" customHeight="1">
      <c r="A22" s="1"/>
      <c r="B22" s="1"/>
      <c r="C22" s="13" t="s">
        <v>65</v>
      </c>
      <c r="D22" s="14" t="s">
        <v>66</v>
      </c>
      <c r="E22" s="15">
        <v>39500000</v>
      </c>
      <c r="F22" s="15">
        <v>40500000</v>
      </c>
      <c r="G22" s="11">
        <v>0</v>
      </c>
      <c r="H22" s="11">
        <v>0</v>
      </c>
      <c r="I22" s="11">
        <v>0</v>
      </c>
      <c r="J22" s="12">
        <v>0</v>
      </c>
      <c r="K22" s="11">
        <v>20750000</v>
      </c>
      <c r="L22" s="11">
        <v>23658272.55</v>
      </c>
      <c r="M22" s="11">
        <v>2908272.55</v>
      </c>
      <c r="N22" s="12">
        <v>1.140157713253012</v>
      </c>
      <c r="O22" s="1"/>
    </row>
    <row r="23" spans="1:15" ht="19.5" customHeight="1">
      <c r="A23" s="1"/>
      <c r="B23" s="2" t="s">
        <v>34</v>
      </c>
      <c r="C23" s="9" t="s">
        <v>67</v>
      </c>
      <c r="D23" s="10" t="s">
        <v>68</v>
      </c>
      <c r="E23" s="11">
        <v>10620000</v>
      </c>
      <c r="F23" s="11">
        <v>9620000</v>
      </c>
      <c r="G23" s="11">
        <v>0</v>
      </c>
      <c r="H23" s="11">
        <v>0</v>
      </c>
      <c r="I23" s="11">
        <v>0</v>
      </c>
      <c r="J23" s="12">
        <v>0</v>
      </c>
      <c r="K23" s="11">
        <v>4310000</v>
      </c>
      <c r="L23" s="11">
        <v>2830392.64</v>
      </c>
      <c r="M23" s="11">
        <v>-1479607.36</v>
      </c>
      <c r="N23" s="12">
        <v>0.6567036287703016</v>
      </c>
      <c r="O23" s="1"/>
    </row>
    <row r="24" spans="1:15" ht="19.5" customHeight="1">
      <c r="A24" s="1"/>
      <c r="B24" s="1"/>
      <c r="C24" s="13" t="s">
        <v>69</v>
      </c>
      <c r="D24" s="14" t="s">
        <v>70</v>
      </c>
      <c r="E24" s="15">
        <v>10620000</v>
      </c>
      <c r="F24" s="15">
        <v>9620000</v>
      </c>
      <c r="G24" s="11">
        <v>0</v>
      </c>
      <c r="H24" s="11">
        <v>0</v>
      </c>
      <c r="I24" s="11">
        <v>0</v>
      </c>
      <c r="J24" s="12">
        <v>0</v>
      </c>
      <c r="K24" s="11">
        <v>4310000</v>
      </c>
      <c r="L24" s="11">
        <v>2830392.64</v>
      </c>
      <c r="M24" s="11">
        <v>-1479607.36</v>
      </c>
      <c r="N24" s="12">
        <v>0.6567036287703016</v>
      </c>
      <c r="O24" s="1"/>
    </row>
    <row r="25" spans="1:15" ht="12.75" customHeight="1">
      <c r="A25" s="1"/>
      <c r="B25" s="2" t="s">
        <v>34</v>
      </c>
      <c r="C25" s="9" t="s">
        <v>71</v>
      </c>
      <c r="D25" s="10" t="s">
        <v>12</v>
      </c>
      <c r="E25" s="11">
        <v>14350000</v>
      </c>
      <c r="F25" s="11">
        <v>23350000</v>
      </c>
      <c r="G25" s="11">
        <v>2649600</v>
      </c>
      <c r="H25" s="11">
        <v>2327900.59</v>
      </c>
      <c r="I25" s="11">
        <v>-321699.41</v>
      </c>
      <c r="J25" s="12">
        <v>0.8785856695350241</v>
      </c>
      <c r="K25" s="11">
        <v>9949600</v>
      </c>
      <c r="L25" s="11">
        <v>12296966.81</v>
      </c>
      <c r="M25" s="11">
        <v>2347366.81</v>
      </c>
      <c r="N25" s="12">
        <v>1.235925746763689</v>
      </c>
      <c r="O25" s="1"/>
    </row>
    <row r="26" spans="1:15" ht="19.5" customHeight="1">
      <c r="A26" s="1"/>
      <c r="B26" s="2" t="s">
        <v>34</v>
      </c>
      <c r="C26" s="9" t="s">
        <v>142</v>
      </c>
      <c r="D26" s="10" t="s">
        <v>143</v>
      </c>
      <c r="E26" s="11">
        <v>0</v>
      </c>
      <c r="F26" s="11">
        <v>2360000</v>
      </c>
      <c r="G26" s="11">
        <v>170000</v>
      </c>
      <c r="H26" s="11">
        <v>220030.54</v>
      </c>
      <c r="I26" s="11">
        <v>50030.54</v>
      </c>
      <c r="J26" s="12">
        <v>1.2942972941176472</v>
      </c>
      <c r="K26" s="11">
        <v>1340000</v>
      </c>
      <c r="L26" s="11">
        <v>1140227.54</v>
      </c>
      <c r="M26" s="11">
        <v>-199772.46</v>
      </c>
      <c r="N26" s="12">
        <v>0.8509160746268657</v>
      </c>
      <c r="O26" s="1"/>
    </row>
    <row r="27" spans="1:15" ht="12.75" customHeight="1">
      <c r="A27" s="1"/>
      <c r="B27" s="1"/>
      <c r="C27" s="13" t="s">
        <v>144</v>
      </c>
      <c r="D27" s="14" t="s">
        <v>145</v>
      </c>
      <c r="E27" s="15">
        <v>0</v>
      </c>
      <c r="F27" s="15">
        <v>2360000</v>
      </c>
      <c r="G27" s="11">
        <v>170000</v>
      </c>
      <c r="H27" s="11">
        <v>220030.54</v>
      </c>
      <c r="I27" s="11">
        <v>50030.54</v>
      </c>
      <c r="J27" s="12">
        <v>1.2942972941176472</v>
      </c>
      <c r="K27" s="11">
        <v>1340000</v>
      </c>
      <c r="L27" s="11">
        <v>1140227.54</v>
      </c>
      <c r="M27" s="11">
        <v>-199772.46</v>
      </c>
      <c r="N27" s="12">
        <v>0.8509160746268657</v>
      </c>
      <c r="O27" s="1"/>
    </row>
    <row r="28" spans="1:15" ht="19.5" customHeight="1">
      <c r="A28" s="1"/>
      <c r="B28" s="2" t="s">
        <v>34</v>
      </c>
      <c r="C28" s="9" t="s">
        <v>146</v>
      </c>
      <c r="D28" s="10" t="s">
        <v>147</v>
      </c>
      <c r="E28" s="11">
        <v>0</v>
      </c>
      <c r="F28" s="11">
        <v>6640000</v>
      </c>
      <c r="G28" s="11">
        <v>1079600</v>
      </c>
      <c r="H28" s="11">
        <v>692935.07</v>
      </c>
      <c r="I28" s="11">
        <v>-386664.93</v>
      </c>
      <c r="J28" s="12">
        <v>0.6418442663949611</v>
      </c>
      <c r="K28" s="11">
        <v>1909600</v>
      </c>
      <c r="L28" s="11">
        <v>3872428.73</v>
      </c>
      <c r="M28" s="11">
        <v>1962828.73</v>
      </c>
      <c r="N28" s="12">
        <v>2.0278742825722667</v>
      </c>
      <c r="O28" s="1"/>
    </row>
    <row r="29" spans="1:15" ht="12.75" customHeight="1">
      <c r="A29" s="1"/>
      <c r="B29" s="1"/>
      <c r="C29" s="13" t="s">
        <v>148</v>
      </c>
      <c r="D29" s="14" t="s">
        <v>145</v>
      </c>
      <c r="E29" s="15">
        <v>0</v>
      </c>
      <c r="F29" s="15">
        <v>6640000</v>
      </c>
      <c r="G29" s="11">
        <v>1079600</v>
      </c>
      <c r="H29" s="11">
        <v>692935.07</v>
      </c>
      <c r="I29" s="11">
        <v>-386664.93</v>
      </c>
      <c r="J29" s="12">
        <v>0.6418442663949611</v>
      </c>
      <c r="K29" s="11">
        <v>1909600</v>
      </c>
      <c r="L29" s="11">
        <v>3872428.73</v>
      </c>
      <c r="M29" s="11">
        <v>1962828.73</v>
      </c>
      <c r="N29" s="12">
        <v>2.0278742825722667</v>
      </c>
      <c r="O29" s="1"/>
    </row>
    <row r="30" spans="1:15" ht="28.5" customHeight="1">
      <c r="A30" s="1"/>
      <c r="B30" s="2" t="s">
        <v>34</v>
      </c>
      <c r="C30" s="9" t="s">
        <v>72</v>
      </c>
      <c r="D30" s="10" t="s">
        <v>73</v>
      </c>
      <c r="E30" s="11">
        <v>14350000</v>
      </c>
      <c r="F30" s="11">
        <v>14350000</v>
      </c>
      <c r="G30" s="11">
        <v>1400000</v>
      </c>
      <c r="H30" s="11">
        <v>1414934.98</v>
      </c>
      <c r="I30" s="11">
        <v>14934.98</v>
      </c>
      <c r="J30" s="12">
        <v>1.010667842857143</v>
      </c>
      <c r="K30" s="11">
        <v>6700000</v>
      </c>
      <c r="L30" s="11">
        <v>7284310.54</v>
      </c>
      <c r="M30" s="11">
        <v>584310.54</v>
      </c>
      <c r="N30" s="12">
        <v>1.087210528358209</v>
      </c>
      <c r="O30" s="1"/>
    </row>
    <row r="31" spans="1:15" ht="19.5" customHeight="1">
      <c r="A31" s="1"/>
      <c r="B31" s="1"/>
      <c r="C31" s="13" t="s">
        <v>72</v>
      </c>
      <c r="D31" s="14" t="s">
        <v>73</v>
      </c>
      <c r="E31" s="15">
        <v>14350000</v>
      </c>
      <c r="F31" s="15">
        <v>14350000</v>
      </c>
      <c r="G31" s="11">
        <v>1400000</v>
      </c>
      <c r="H31" s="11">
        <v>1414934.98</v>
      </c>
      <c r="I31" s="11">
        <v>14934.98</v>
      </c>
      <c r="J31" s="12">
        <v>1.010667842857143</v>
      </c>
      <c r="K31" s="11">
        <v>6700000</v>
      </c>
      <c r="L31" s="11">
        <v>7284310.54</v>
      </c>
      <c r="M31" s="11">
        <v>584310.54</v>
      </c>
      <c r="N31" s="12">
        <v>1.087210528358209</v>
      </c>
      <c r="O31" s="1"/>
    </row>
    <row r="32" spans="1:15" ht="28.5" customHeight="1">
      <c r="A32" s="1"/>
      <c r="B32" s="2" t="s">
        <v>34</v>
      </c>
      <c r="C32" s="9" t="s">
        <v>74</v>
      </c>
      <c r="D32" s="10" t="s">
        <v>75</v>
      </c>
      <c r="E32" s="11">
        <v>155530000</v>
      </c>
      <c r="F32" s="11">
        <v>155530000</v>
      </c>
      <c r="G32" s="11">
        <v>10865000</v>
      </c>
      <c r="H32" s="11">
        <v>12612296.38</v>
      </c>
      <c r="I32" s="11">
        <v>1747296.38</v>
      </c>
      <c r="J32" s="12">
        <v>1.1608188108605615</v>
      </c>
      <c r="K32" s="11">
        <v>75580000</v>
      </c>
      <c r="L32" s="11">
        <v>82763036.19</v>
      </c>
      <c r="M32" s="11">
        <v>7183036.19</v>
      </c>
      <c r="N32" s="12">
        <v>1.0950388487695157</v>
      </c>
      <c r="O32" s="1"/>
    </row>
    <row r="33" spans="1:15" ht="12.75" customHeight="1">
      <c r="A33" s="1"/>
      <c r="B33" s="2" t="s">
        <v>34</v>
      </c>
      <c r="C33" s="9" t="s">
        <v>76</v>
      </c>
      <c r="D33" s="10" t="s">
        <v>77</v>
      </c>
      <c r="E33" s="11">
        <v>117030000</v>
      </c>
      <c r="F33" s="11">
        <v>117030000</v>
      </c>
      <c r="G33" s="11">
        <v>9465000</v>
      </c>
      <c r="H33" s="11">
        <v>10990932.77</v>
      </c>
      <c r="I33" s="11">
        <v>1525932.77</v>
      </c>
      <c r="J33" s="12">
        <v>1.161218464870576</v>
      </c>
      <c r="K33" s="11">
        <v>57860000</v>
      </c>
      <c r="L33" s="11">
        <v>64007986.35</v>
      </c>
      <c r="M33" s="11">
        <v>6147986.35</v>
      </c>
      <c r="N33" s="12">
        <v>1.1062562452471483</v>
      </c>
      <c r="O33" s="1"/>
    </row>
    <row r="34" spans="1:15" ht="28.5" customHeight="1">
      <c r="A34" s="1"/>
      <c r="B34" s="1"/>
      <c r="C34" s="13" t="s">
        <v>78</v>
      </c>
      <c r="D34" s="14" t="s">
        <v>79</v>
      </c>
      <c r="E34" s="15">
        <v>310000</v>
      </c>
      <c r="F34" s="15">
        <v>610000</v>
      </c>
      <c r="G34" s="11">
        <v>0</v>
      </c>
      <c r="H34" s="11">
        <v>4823.25</v>
      </c>
      <c r="I34" s="11">
        <v>4823.25</v>
      </c>
      <c r="J34" s="12">
        <v>0</v>
      </c>
      <c r="K34" s="11">
        <v>405000</v>
      </c>
      <c r="L34" s="11">
        <v>173630.38</v>
      </c>
      <c r="M34" s="11">
        <v>-231369.62</v>
      </c>
      <c r="N34" s="12">
        <v>0.428716987654321</v>
      </c>
      <c r="O34" s="1"/>
    </row>
    <row r="35" spans="1:15" ht="28.5" customHeight="1">
      <c r="A35" s="1"/>
      <c r="B35" s="1"/>
      <c r="C35" s="13" t="s">
        <v>80</v>
      </c>
      <c r="D35" s="14" t="s">
        <v>81</v>
      </c>
      <c r="E35" s="15">
        <v>850000</v>
      </c>
      <c r="F35" s="15">
        <v>550000</v>
      </c>
      <c r="G35" s="11">
        <v>70000</v>
      </c>
      <c r="H35" s="11">
        <v>139905.76</v>
      </c>
      <c r="I35" s="11">
        <v>69905.76</v>
      </c>
      <c r="J35" s="12">
        <v>1.9986537142857144</v>
      </c>
      <c r="K35" s="11">
        <v>-105000</v>
      </c>
      <c r="L35" s="11">
        <v>168804.54</v>
      </c>
      <c r="M35" s="11">
        <v>273804.54</v>
      </c>
      <c r="N35" s="12">
        <v>-1.6076622857142857</v>
      </c>
      <c r="O35" s="1"/>
    </row>
    <row r="36" spans="1:15" ht="28.5" customHeight="1">
      <c r="A36" s="1"/>
      <c r="B36" s="1"/>
      <c r="C36" s="13" t="s">
        <v>82</v>
      </c>
      <c r="D36" s="14" t="s">
        <v>83</v>
      </c>
      <c r="E36" s="15">
        <v>480000</v>
      </c>
      <c r="F36" s="15">
        <v>480000</v>
      </c>
      <c r="G36" s="11">
        <v>70000</v>
      </c>
      <c r="H36" s="11">
        <v>32708.72</v>
      </c>
      <c r="I36" s="11">
        <v>-37291.28</v>
      </c>
      <c r="J36" s="12">
        <v>0.46726742857142856</v>
      </c>
      <c r="K36" s="11">
        <v>75000</v>
      </c>
      <c r="L36" s="11">
        <v>50180.5</v>
      </c>
      <c r="M36" s="11">
        <v>-24819.5</v>
      </c>
      <c r="N36" s="12">
        <v>0.6690733333333333</v>
      </c>
      <c r="O36" s="1"/>
    </row>
    <row r="37" spans="1:15" ht="28.5" customHeight="1">
      <c r="A37" s="1"/>
      <c r="B37" s="1"/>
      <c r="C37" s="13" t="s">
        <v>84</v>
      </c>
      <c r="D37" s="14" t="s">
        <v>85</v>
      </c>
      <c r="E37" s="15">
        <v>5600000</v>
      </c>
      <c r="F37" s="15">
        <v>5600000</v>
      </c>
      <c r="G37" s="11">
        <v>150000</v>
      </c>
      <c r="H37" s="11">
        <v>190944.88</v>
      </c>
      <c r="I37" s="11">
        <v>40944.88</v>
      </c>
      <c r="J37" s="12">
        <v>1.2729658666666666</v>
      </c>
      <c r="K37" s="11">
        <v>2705000</v>
      </c>
      <c r="L37" s="11">
        <v>3482025.46</v>
      </c>
      <c r="M37" s="11">
        <v>777025.46</v>
      </c>
      <c r="N37" s="12">
        <v>1.2872552532347505</v>
      </c>
      <c r="O37" s="1"/>
    </row>
    <row r="38" spans="1:15" ht="12.75" customHeight="1">
      <c r="A38" s="1"/>
      <c r="B38" s="1"/>
      <c r="C38" s="13" t="s">
        <v>86</v>
      </c>
      <c r="D38" s="14" t="s">
        <v>87</v>
      </c>
      <c r="E38" s="15">
        <v>58000000</v>
      </c>
      <c r="F38" s="15">
        <v>59000000</v>
      </c>
      <c r="G38" s="11">
        <v>4850000</v>
      </c>
      <c r="H38" s="11">
        <v>5513250.38</v>
      </c>
      <c r="I38" s="11">
        <v>663250.38</v>
      </c>
      <c r="J38" s="12">
        <v>1.136752655670103</v>
      </c>
      <c r="K38" s="11">
        <v>29900000</v>
      </c>
      <c r="L38" s="11">
        <v>32802155.79</v>
      </c>
      <c r="M38" s="11">
        <v>2902155.79</v>
      </c>
      <c r="N38" s="12">
        <v>1.097062066555184</v>
      </c>
      <c r="O38" s="1"/>
    </row>
    <row r="39" spans="1:15" ht="12.75" customHeight="1">
      <c r="A39" s="1"/>
      <c r="B39" s="1"/>
      <c r="C39" s="13" t="s">
        <v>88</v>
      </c>
      <c r="D39" s="14" t="s">
        <v>89</v>
      </c>
      <c r="E39" s="15">
        <v>43000000</v>
      </c>
      <c r="F39" s="15">
        <v>43100000</v>
      </c>
      <c r="G39" s="11">
        <v>3630000</v>
      </c>
      <c r="H39" s="11">
        <v>4331220.52</v>
      </c>
      <c r="I39" s="11">
        <v>701220.52</v>
      </c>
      <c r="J39" s="12">
        <v>1.1931736969696969</v>
      </c>
      <c r="K39" s="11">
        <v>21580000</v>
      </c>
      <c r="L39" s="11">
        <v>23724406.53</v>
      </c>
      <c r="M39" s="11">
        <v>2144406.53</v>
      </c>
      <c r="N39" s="12">
        <v>1.0993700894346616</v>
      </c>
      <c r="O39" s="1"/>
    </row>
    <row r="40" spans="1:15" ht="12.75" customHeight="1">
      <c r="A40" s="1"/>
      <c r="B40" s="1"/>
      <c r="C40" s="13" t="s">
        <v>90</v>
      </c>
      <c r="D40" s="14" t="s">
        <v>91</v>
      </c>
      <c r="E40" s="15">
        <v>520000</v>
      </c>
      <c r="F40" s="15">
        <v>420000</v>
      </c>
      <c r="G40" s="11">
        <v>5000</v>
      </c>
      <c r="H40" s="11">
        <v>23970.54</v>
      </c>
      <c r="I40" s="11">
        <v>18970.54</v>
      </c>
      <c r="J40" s="12">
        <v>4.794108</v>
      </c>
      <c r="K40" s="11">
        <v>120000</v>
      </c>
      <c r="L40" s="11">
        <v>81538.71</v>
      </c>
      <c r="M40" s="11">
        <v>-38461.29</v>
      </c>
      <c r="N40" s="12">
        <v>0.67948925</v>
      </c>
      <c r="O40" s="1"/>
    </row>
    <row r="41" spans="1:15" ht="12.75" customHeight="1">
      <c r="A41" s="1"/>
      <c r="B41" s="1"/>
      <c r="C41" s="13" t="s">
        <v>92</v>
      </c>
      <c r="D41" s="14" t="s">
        <v>93</v>
      </c>
      <c r="E41" s="15">
        <v>8100000</v>
      </c>
      <c r="F41" s="15">
        <v>7100000</v>
      </c>
      <c r="G41" s="11">
        <v>675000</v>
      </c>
      <c r="H41" s="11">
        <v>751308.72</v>
      </c>
      <c r="I41" s="11">
        <v>76308.72</v>
      </c>
      <c r="J41" s="12">
        <v>1.1130499555555555</v>
      </c>
      <c r="K41" s="11">
        <v>3050000</v>
      </c>
      <c r="L41" s="11">
        <v>3449116.44</v>
      </c>
      <c r="M41" s="11">
        <v>399116.44</v>
      </c>
      <c r="N41" s="12">
        <v>1.1308578491803278</v>
      </c>
      <c r="O41" s="1"/>
    </row>
    <row r="42" spans="1:15" ht="12.75" customHeight="1">
      <c r="A42" s="1"/>
      <c r="B42" s="1"/>
      <c r="C42" s="13" t="s">
        <v>94</v>
      </c>
      <c r="D42" s="14" t="s">
        <v>95</v>
      </c>
      <c r="E42" s="15">
        <v>70000</v>
      </c>
      <c r="F42" s="15">
        <v>70000</v>
      </c>
      <c r="G42" s="11">
        <v>0</v>
      </c>
      <c r="H42" s="11">
        <v>2800</v>
      </c>
      <c r="I42" s="11">
        <v>2800</v>
      </c>
      <c r="J42" s="12">
        <v>0</v>
      </c>
      <c r="K42" s="11">
        <v>60000</v>
      </c>
      <c r="L42" s="11">
        <v>38628</v>
      </c>
      <c r="M42" s="11">
        <v>-21372</v>
      </c>
      <c r="N42" s="12">
        <v>0.6438</v>
      </c>
      <c r="O42" s="1"/>
    </row>
    <row r="43" spans="1:15" ht="12.75" customHeight="1">
      <c r="A43" s="1"/>
      <c r="B43" s="1"/>
      <c r="C43" s="13" t="s">
        <v>96</v>
      </c>
      <c r="D43" s="14" t="s">
        <v>97</v>
      </c>
      <c r="E43" s="15">
        <v>100000</v>
      </c>
      <c r="F43" s="15">
        <v>100000</v>
      </c>
      <c r="G43" s="11">
        <v>15000</v>
      </c>
      <c r="H43" s="11">
        <v>0</v>
      </c>
      <c r="I43" s="11">
        <v>-15000</v>
      </c>
      <c r="J43" s="12">
        <v>0</v>
      </c>
      <c r="K43" s="11">
        <v>70000</v>
      </c>
      <c r="L43" s="11">
        <v>37500</v>
      </c>
      <c r="M43" s="11">
        <v>-32500</v>
      </c>
      <c r="N43" s="12">
        <v>0.5357142857142857</v>
      </c>
      <c r="O43" s="1"/>
    </row>
    <row r="44" spans="1:15" ht="12.75" customHeight="1">
      <c r="A44" s="1"/>
      <c r="B44" s="2" t="s">
        <v>34</v>
      </c>
      <c r="C44" s="9" t="s">
        <v>98</v>
      </c>
      <c r="D44" s="10" t="s">
        <v>13</v>
      </c>
      <c r="E44" s="11">
        <v>38500000</v>
      </c>
      <c r="F44" s="11">
        <v>38500000</v>
      </c>
      <c r="G44" s="11">
        <v>1400000</v>
      </c>
      <c r="H44" s="11">
        <v>1621363.61</v>
      </c>
      <c r="I44" s="11">
        <v>221363.61</v>
      </c>
      <c r="J44" s="12">
        <v>1.1581168642857143</v>
      </c>
      <c r="K44" s="11">
        <v>17720000</v>
      </c>
      <c r="L44" s="11">
        <v>18755049.84</v>
      </c>
      <c r="M44" s="11">
        <v>1035049.84</v>
      </c>
      <c r="N44" s="12">
        <v>1.0584113905191874</v>
      </c>
      <c r="O44" s="1"/>
    </row>
    <row r="45" spans="1:15" ht="12.75" customHeight="1">
      <c r="A45" s="1"/>
      <c r="B45" s="1"/>
      <c r="C45" s="13" t="s">
        <v>99</v>
      </c>
      <c r="D45" s="14" t="s">
        <v>27</v>
      </c>
      <c r="E45" s="15">
        <v>8050000</v>
      </c>
      <c r="F45" s="15">
        <v>7880000</v>
      </c>
      <c r="G45" s="11">
        <v>200000</v>
      </c>
      <c r="H45" s="11">
        <v>162079.09</v>
      </c>
      <c r="I45" s="11">
        <v>-37920.91</v>
      </c>
      <c r="J45" s="12">
        <v>0.81039545</v>
      </c>
      <c r="K45" s="11">
        <v>3930000</v>
      </c>
      <c r="L45" s="11">
        <v>3181756.39</v>
      </c>
      <c r="M45" s="11">
        <v>-748243.61</v>
      </c>
      <c r="N45" s="12">
        <v>0.8096072239185751</v>
      </c>
      <c r="O45" s="1"/>
    </row>
    <row r="46" spans="1:15" ht="12.75" customHeight="1">
      <c r="A46" s="1"/>
      <c r="B46" s="1"/>
      <c r="C46" s="13" t="s">
        <v>100</v>
      </c>
      <c r="D46" s="14" t="s">
        <v>14</v>
      </c>
      <c r="E46" s="15">
        <v>29500000</v>
      </c>
      <c r="F46" s="15">
        <v>29500000</v>
      </c>
      <c r="G46" s="11">
        <v>1200000</v>
      </c>
      <c r="H46" s="11">
        <v>1450599.78</v>
      </c>
      <c r="I46" s="11">
        <v>250599.78</v>
      </c>
      <c r="J46" s="12">
        <v>1.20883315</v>
      </c>
      <c r="K46" s="11">
        <v>13600000</v>
      </c>
      <c r="L46" s="11">
        <v>15263416.08</v>
      </c>
      <c r="M46" s="11">
        <v>1663416.08</v>
      </c>
      <c r="N46" s="12">
        <v>1.122310005882353</v>
      </c>
      <c r="O46" s="1"/>
    </row>
    <row r="47" spans="1:15" ht="37.5" customHeight="1">
      <c r="A47" s="1"/>
      <c r="B47" s="1"/>
      <c r="C47" s="13" t="s">
        <v>101</v>
      </c>
      <c r="D47" s="14" t="s">
        <v>102</v>
      </c>
      <c r="E47" s="15">
        <v>950000</v>
      </c>
      <c r="F47" s="15">
        <v>1120000</v>
      </c>
      <c r="G47" s="11">
        <v>0</v>
      </c>
      <c r="H47" s="11">
        <v>8684.74</v>
      </c>
      <c r="I47" s="11">
        <v>8684.74</v>
      </c>
      <c r="J47" s="12">
        <v>0</v>
      </c>
      <c r="K47" s="11">
        <v>190000</v>
      </c>
      <c r="L47" s="11">
        <v>309877.37</v>
      </c>
      <c r="M47" s="11">
        <v>119877.37</v>
      </c>
      <c r="N47" s="12">
        <v>1.6309335263157896</v>
      </c>
      <c r="O47" s="1"/>
    </row>
    <row r="48" spans="1:15" ht="12.75" customHeight="1">
      <c r="A48" s="1"/>
      <c r="B48" s="2" t="s">
        <v>34</v>
      </c>
      <c r="C48" s="9" t="s">
        <v>103</v>
      </c>
      <c r="D48" s="10" t="s">
        <v>1</v>
      </c>
      <c r="E48" s="11">
        <v>5810000</v>
      </c>
      <c r="F48" s="11">
        <v>5810000</v>
      </c>
      <c r="G48" s="11">
        <v>642225</v>
      </c>
      <c r="H48" s="11">
        <v>815417.67</v>
      </c>
      <c r="I48" s="11">
        <v>173192.67</v>
      </c>
      <c r="J48" s="12">
        <v>1.269676001401378</v>
      </c>
      <c r="K48" s="11">
        <v>3019850</v>
      </c>
      <c r="L48" s="11">
        <v>3948199.17</v>
      </c>
      <c r="M48" s="11">
        <v>928349.17</v>
      </c>
      <c r="N48" s="12">
        <v>1.3074156564067752</v>
      </c>
      <c r="O48" s="1"/>
    </row>
    <row r="49" spans="1:15" ht="12.75" customHeight="1">
      <c r="A49" s="1"/>
      <c r="B49" s="2" t="s">
        <v>34</v>
      </c>
      <c r="C49" s="9" t="s">
        <v>104</v>
      </c>
      <c r="D49" s="10" t="s">
        <v>2</v>
      </c>
      <c r="E49" s="11">
        <v>1210000</v>
      </c>
      <c r="F49" s="11">
        <v>1210000</v>
      </c>
      <c r="G49" s="11">
        <v>198200</v>
      </c>
      <c r="H49" s="11">
        <v>327635.87</v>
      </c>
      <c r="I49" s="11">
        <v>129435.87</v>
      </c>
      <c r="J49" s="12">
        <v>1.6530568617558021</v>
      </c>
      <c r="K49" s="11">
        <v>653700</v>
      </c>
      <c r="L49" s="11">
        <v>1122932.34</v>
      </c>
      <c r="M49" s="11">
        <v>469232.34</v>
      </c>
      <c r="N49" s="12">
        <v>1.7178099128040385</v>
      </c>
      <c r="O49" s="1"/>
    </row>
    <row r="50" spans="1:15" ht="19.5" customHeight="1">
      <c r="A50" s="1"/>
      <c r="B50" s="2" t="s">
        <v>34</v>
      </c>
      <c r="C50" s="9" t="s">
        <v>105</v>
      </c>
      <c r="D50" s="10" t="s">
        <v>15</v>
      </c>
      <c r="E50" s="11">
        <v>1000000</v>
      </c>
      <c r="F50" s="11">
        <v>900000</v>
      </c>
      <c r="G50" s="11">
        <v>153200</v>
      </c>
      <c r="H50" s="11">
        <v>301561.03</v>
      </c>
      <c r="I50" s="11">
        <v>148361.03</v>
      </c>
      <c r="J50" s="12">
        <v>1.9684140339425586</v>
      </c>
      <c r="K50" s="11">
        <v>473200</v>
      </c>
      <c r="L50" s="11">
        <v>932607.09</v>
      </c>
      <c r="M50" s="11">
        <v>459407.09</v>
      </c>
      <c r="N50" s="12">
        <v>1.9708518385460694</v>
      </c>
      <c r="O50" s="1"/>
    </row>
    <row r="51" spans="1:15" ht="19.5" customHeight="1">
      <c r="A51" s="1"/>
      <c r="B51" s="1"/>
      <c r="C51" s="13" t="s">
        <v>105</v>
      </c>
      <c r="D51" s="14" t="s">
        <v>15</v>
      </c>
      <c r="E51" s="15">
        <v>1000000</v>
      </c>
      <c r="F51" s="15">
        <v>900000</v>
      </c>
      <c r="G51" s="11">
        <v>153200</v>
      </c>
      <c r="H51" s="11">
        <v>301561.03</v>
      </c>
      <c r="I51" s="11">
        <v>148361.03</v>
      </c>
      <c r="J51" s="12">
        <v>1.9684140339425586</v>
      </c>
      <c r="K51" s="11">
        <v>473200</v>
      </c>
      <c r="L51" s="11">
        <v>932607.09</v>
      </c>
      <c r="M51" s="11">
        <v>459407.09</v>
      </c>
      <c r="N51" s="12">
        <v>1.9708518385460694</v>
      </c>
      <c r="O51" s="1"/>
    </row>
    <row r="52" spans="1:15" ht="12.75" customHeight="1">
      <c r="A52" s="1"/>
      <c r="B52" s="2" t="s">
        <v>34</v>
      </c>
      <c r="C52" s="9" t="s">
        <v>106</v>
      </c>
      <c r="D52" s="10" t="s">
        <v>3</v>
      </c>
      <c r="E52" s="11">
        <v>210000</v>
      </c>
      <c r="F52" s="11">
        <v>310000</v>
      </c>
      <c r="G52" s="11">
        <v>45000</v>
      </c>
      <c r="H52" s="11">
        <v>26074.84</v>
      </c>
      <c r="I52" s="11">
        <v>-18925.16</v>
      </c>
      <c r="J52" s="12">
        <v>0.5794408888888889</v>
      </c>
      <c r="K52" s="11">
        <v>180500</v>
      </c>
      <c r="L52" s="11">
        <v>190325.25</v>
      </c>
      <c r="M52" s="11">
        <v>9825.25</v>
      </c>
      <c r="N52" s="12">
        <v>1.0544335180055402</v>
      </c>
      <c r="O52" s="1"/>
    </row>
    <row r="53" spans="1:15" ht="12.75" customHeight="1">
      <c r="A53" s="1"/>
      <c r="B53" s="1"/>
      <c r="C53" s="13" t="s">
        <v>107</v>
      </c>
      <c r="D53" s="14" t="s">
        <v>16</v>
      </c>
      <c r="E53" s="15">
        <v>15000</v>
      </c>
      <c r="F53" s="15">
        <v>15000</v>
      </c>
      <c r="G53" s="11">
        <v>1000</v>
      </c>
      <c r="H53" s="11">
        <v>1864.9</v>
      </c>
      <c r="I53" s="11">
        <v>864.9</v>
      </c>
      <c r="J53" s="12">
        <v>1.8649</v>
      </c>
      <c r="K53" s="11">
        <v>9500</v>
      </c>
      <c r="L53" s="11">
        <v>34176.09</v>
      </c>
      <c r="M53" s="11">
        <v>24676.09</v>
      </c>
      <c r="N53" s="12">
        <v>3.597483157894737</v>
      </c>
      <c r="O53" s="1"/>
    </row>
    <row r="54" spans="1:15" ht="28.5" customHeight="1">
      <c r="A54" s="1"/>
      <c r="B54" s="1"/>
      <c r="C54" s="13" t="s">
        <v>108</v>
      </c>
      <c r="D54" s="14" t="s">
        <v>109</v>
      </c>
      <c r="E54" s="15">
        <v>110000</v>
      </c>
      <c r="F54" s="15">
        <v>110000</v>
      </c>
      <c r="G54" s="11">
        <v>4000</v>
      </c>
      <c r="H54" s="11">
        <v>0</v>
      </c>
      <c r="I54" s="11">
        <v>-4000</v>
      </c>
      <c r="J54" s="12">
        <v>0</v>
      </c>
      <c r="K54" s="11">
        <v>23000</v>
      </c>
      <c r="L54" s="11">
        <v>16800</v>
      </c>
      <c r="M54" s="11">
        <v>-6200</v>
      </c>
      <c r="N54" s="12">
        <v>0.7304347826086957</v>
      </c>
      <c r="O54" s="1"/>
    </row>
    <row r="55" spans="1:15" ht="12.75" customHeight="1">
      <c r="A55" s="1"/>
      <c r="B55" s="1"/>
      <c r="C55" s="13" t="s">
        <v>110</v>
      </c>
      <c r="D55" s="14" t="s">
        <v>28</v>
      </c>
      <c r="E55" s="15">
        <v>85000</v>
      </c>
      <c r="F55" s="15">
        <v>185000</v>
      </c>
      <c r="G55" s="11">
        <v>40000</v>
      </c>
      <c r="H55" s="11">
        <v>24209.94</v>
      </c>
      <c r="I55" s="11">
        <v>-15790.06</v>
      </c>
      <c r="J55" s="12">
        <v>0.6052485</v>
      </c>
      <c r="K55" s="11">
        <v>148000</v>
      </c>
      <c r="L55" s="11">
        <v>139349.16</v>
      </c>
      <c r="M55" s="11">
        <v>-8650.84</v>
      </c>
      <c r="N55" s="12">
        <v>0.9415483783783783</v>
      </c>
      <c r="O55" s="1"/>
    </row>
    <row r="56" spans="1:15" ht="19.5" customHeight="1">
      <c r="A56" s="1"/>
      <c r="B56" s="2" t="s">
        <v>34</v>
      </c>
      <c r="C56" s="9" t="s">
        <v>111</v>
      </c>
      <c r="D56" s="10" t="s">
        <v>17</v>
      </c>
      <c r="E56" s="11">
        <v>3800000</v>
      </c>
      <c r="F56" s="11">
        <v>3800000</v>
      </c>
      <c r="G56" s="11">
        <v>376000</v>
      </c>
      <c r="H56" s="11">
        <v>426426.04</v>
      </c>
      <c r="I56" s="11">
        <v>50426.04</v>
      </c>
      <c r="J56" s="12">
        <v>1.1341118085106383</v>
      </c>
      <c r="K56" s="11">
        <v>1987000</v>
      </c>
      <c r="L56" s="11">
        <v>2344733.97</v>
      </c>
      <c r="M56" s="11">
        <v>357733.97</v>
      </c>
      <c r="N56" s="12">
        <v>1.1800372269753396</v>
      </c>
      <c r="O56" s="1"/>
    </row>
    <row r="57" spans="1:15" ht="12.75" customHeight="1">
      <c r="A57" s="1"/>
      <c r="B57" s="2" t="s">
        <v>34</v>
      </c>
      <c r="C57" s="9" t="s">
        <v>112</v>
      </c>
      <c r="D57" s="10" t="s">
        <v>18</v>
      </c>
      <c r="E57" s="11">
        <v>2050000</v>
      </c>
      <c r="F57" s="11">
        <v>2050000</v>
      </c>
      <c r="G57" s="11">
        <v>230000</v>
      </c>
      <c r="H57" s="11">
        <v>227578.26</v>
      </c>
      <c r="I57" s="11">
        <v>-2421.74</v>
      </c>
      <c r="J57" s="12">
        <v>0.9894706956521739</v>
      </c>
      <c r="K57" s="11">
        <v>1112500</v>
      </c>
      <c r="L57" s="11">
        <v>1302717.35</v>
      </c>
      <c r="M57" s="11">
        <v>190217.35</v>
      </c>
      <c r="N57" s="12">
        <v>1.1709818876404494</v>
      </c>
      <c r="O57" s="1"/>
    </row>
    <row r="58" spans="1:15" ht="28.5" customHeight="1">
      <c r="A58" s="1"/>
      <c r="B58" s="1"/>
      <c r="C58" s="13" t="s">
        <v>113</v>
      </c>
      <c r="D58" s="14" t="s">
        <v>114</v>
      </c>
      <c r="E58" s="15">
        <v>120000</v>
      </c>
      <c r="F58" s="15">
        <v>120000</v>
      </c>
      <c r="G58" s="11">
        <v>15000</v>
      </c>
      <c r="H58" s="11">
        <v>7640</v>
      </c>
      <c r="I58" s="11">
        <v>-7360</v>
      </c>
      <c r="J58" s="12">
        <v>0.5093333333333333</v>
      </c>
      <c r="K58" s="11">
        <v>57500</v>
      </c>
      <c r="L58" s="11">
        <v>53435</v>
      </c>
      <c r="M58" s="11">
        <v>-4065</v>
      </c>
      <c r="N58" s="12">
        <v>0.929304347826087</v>
      </c>
      <c r="O58" s="1"/>
    </row>
    <row r="59" spans="1:15" ht="12.75" customHeight="1">
      <c r="A59" s="1"/>
      <c r="B59" s="1"/>
      <c r="C59" s="13" t="s">
        <v>115</v>
      </c>
      <c r="D59" s="14" t="s">
        <v>19</v>
      </c>
      <c r="E59" s="15">
        <v>1800000</v>
      </c>
      <c r="F59" s="15">
        <v>1740000</v>
      </c>
      <c r="G59" s="11">
        <v>200000</v>
      </c>
      <c r="H59" s="11">
        <v>209678.26</v>
      </c>
      <c r="I59" s="11">
        <v>9678.26</v>
      </c>
      <c r="J59" s="12">
        <v>1.0483913</v>
      </c>
      <c r="K59" s="11">
        <v>920000</v>
      </c>
      <c r="L59" s="11">
        <v>1111712.35</v>
      </c>
      <c r="M59" s="11">
        <v>191712.35</v>
      </c>
      <c r="N59" s="12">
        <v>1.2083829891304347</v>
      </c>
      <c r="O59" s="1"/>
    </row>
    <row r="60" spans="1:15" ht="19.5" customHeight="1">
      <c r="A60" s="1"/>
      <c r="B60" s="1"/>
      <c r="C60" s="13" t="s">
        <v>116</v>
      </c>
      <c r="D60" s="14" t="s">
        <v>117</v>
      </c>
      <c r="E60" s="15">
        <v>130000</v>
      </c>
      <c r="F60" s="15">
        <v>190000</v>
      </c>
      <c r="G60" s="11">
        <v>15000</v>
      </c>
      <c r="H60" s="11">
        <v>7990</v>
      </c>
      <c r="I60" s="11">
        <v>-7010</v>
      </c>
      <c r="J60" s="12">
        <v>0.5326666666666666</v>
      </c>
      <c r="K60" s="11">
        <v>135000</v>
      </c>
      <c r="L60" s="11">
        <v>133030</v>
      </c>
      <c r="M60" s="11">
        <v>-1970</v>
      </c>
      <c r="N60" s="12">
        <v>0.9854074074074074</v>
      </c>
      <c r="O60" s="1"/>
    </row>
    <row r="61" spans="1:15" ht="57" customHeight="1">
      <c r="A61" s="1"/>
      <c r="B61" s="1"/>
      <c r="C61" s="13" t="s">
        <v>153</v>
      </c>
      <c r="D61" s="14" t="s">
        <v>154</v>
      </c>
      <c r="E61" s="15">
        <v>0</v>
      </c>
      <c r="F61" s="15">
        <v>0</v>
      </c>
      <c r="G61" s="11">
        <v>0</v>
      </c>
      <c r="H61" s="11">
        <v>2270</v>
      </c>
      <c r="I61" s="11">
        <v>2270</v>
      </c>
      <c r="J61" s="12">
        <v>0</v>
      </c>
      <c r="K61" s="11">
        <v>0</v>
      </c>
      <c r="L61" s="11">
        <v>4540</v>
      </c>
      <c r="M61" s="11">
        <v>4540</v>
      </c>
      <c r="N61" s="12">
        <v>0</v>
      </c>
      <c r="O61" s="1"/>
    </row>
    <row r="62" spans="1:15" ht="28.5" customHeight="1">
      <c r="A62" s="1"/>
      <c r="B62" s="2" t="s">
        <v>34</v>
      </c>
      <c r="C62" s="9" t="s">
        <v>118</v>
      </c>
      <c r="D62" s="10" t="s">
        <v>29</v>
      </c>
      <c r="E62" s="11">
        <v>1710000</v>
      </c>
      <c r="F62" s="11">
        <v>1710000</v>
      </c>
      <c r="G62" s="11">
        <v>142500</v>
      </c>
      <c r="H62" s="11">
        <v>188249.34</v>
      </c>
      <c r="I62" s="11">
        <v>45749.34</v>
      </c>
      <c r="J62" s="12">
        <v>1.321048</v>
      </c>
      <c r="K62" s="11">
        <v>855000</v>
      </c>
      <c r="L62" s="11">
        <v>1002322.47</v>
      </c>
      <c r="M62" s="11">
        <v>147322.47</v>
      </c>
      <c r="N62" s="12">
        <v>1.1723069824561403</v>
      </c>
      <c r="O62" s="1"/>
    </row>
    <row r="63" spans="1:15" ht="28.5" customHeight="1">
      <c r="A63" s="1"/>
      <c r="B63" s="1"/>
      <c r="C63" s="13" t="s">
        <v>119</v>
      </c>
      <c r="D63" s="14" t="s">
        <v>155</v>
      </c>
      <c r="E63" s="15">
        <v>1710000</v>
      </c>
      <c r="F63" s="15">
        <v>1710000</v>
      </c>
      <c r="G63" s="11">
        <v>142500</v>
      </c>
      <c r="H63" s="11">
        <v>188249.34</v>
      </c>
      <c r="I63" s="11">
        <v>45749.34</v>
      </c>
      <c r="J63" s="12">
        <v>1.321048</v>
      </c>
      <c r="K63" s="11">
        <v>855000</v>
      </c>
      <c r="L63" s="11">
        <v>1002322.47</v>
      </c>
      <c r="M63" s="11">
        <v>147322.47</v>
      </c>
      <c r="N63" s="12">
        <v>1.1723069824561403</v>
      </c>
      <c r="O63" s="1"/>
    </row>
    <row r="64" spans="1:15" ht="12.75" customHeight="1">
      <c r="A64" s="1"/>
      <c r="B64" s="2" t="s">
        <v>34</v>
      </c>
      <c r="C64" s="9" t="s">
        <v>120</v>
      </c>
      <c r="D64" s="10" t="s">
        <v>20</v>
      </c>
      <c r="E64" s="11">
        <v>40000</v>
      </c>
      <c r="F64" s="11">
        <v>40000</v>
      </c>
      <c r="G64" s="11">
        <v>3500</v>
      </c>
      <c r="H64" s="11">
        <v>10598.44</v>
      </c>
      <c r="I64" s="11">
        <v>7098.44</v>
      </c>
      <c r="J64" s="12">
        <v>3.0281257142857143</v>
      </c>
      <c r="K64" s="11">
        <v>19500</v>
      </c>
      <c r="L64" s="11">
        <v>39694.15</v>
      </c>
      <c r="M64" s="11">
        <v>20194.15</v>
      </c>
      <c r="N64" s="12">
        <v>2.035597435897436</v>
      </c>
      <c r="O64" s="1"/>
    </row>
    <row r="65" spans="1:15" ht="28.5" customHeight="1">
      <c r="A65" s="1"/>
      <c r="B65" s="1"/>
      <c r="C65" s="13" t="s">
        <v>121</v>
      </c>
      <c r="D65" s="14" t="s">
        <v>21</v>
      </c>
      <c r="E65" s="15">
        <v>28000</v>
      </c>
      <c r="F65" s="15">
        <v>28000</v>
      </c>
      <c r="G65" s="11">
        <v>2500</v>
      </c>
      <c r="H65" s="11">
        <v>8926.6</v>
      </c>
      <c r="I65" s="11">
        <v>6426.6</v>
      </c>
      <c r="J65" s="12">
        <v>3.57064</v>
      </c>
      <c r="K65" s="11">
        <v>13500</v>
      </c>
      <c r="L65" s="11">
        <v>33068.63</v>
      </c>
      <c r="M65" s="11">
        <v>19568.63</v>
      </c>
      <c r="N65" s="12">
        <v>2.4495281481481483</v>
      </c>
      <c r="O65" s="1"/>
    </row>
    <row r="66" spans="1:15" ht="12.75" customHeight="1">
      <c r="A66" s="1"/>
      <c r="B66" s="1"/>
      <c r="C66" s="13" t="s">
        <v>149</v>
      </c>
      <c r="D66" s="14" t="s">
        <v>150</v>
      </c>
      <c r="E66" s="15">
        <v>0</v>
      </c>
      <c r="F66" s="15">
        <v>0</v>
      </c>
      <c r="G66" s="11">
        <v>0</v>
      </c>
      <c r="H66" s="11">
        <v>5.84</v>
      </c>
      <c r="I66" s="11">
        <v>5.84</v>
      </c>
      <c r="J66" s="12">
        <v>0</v>
      </c>
      <c r="K66" s="11">
        <v>0</v>
      </c>
      <c r="L66" s="11">
        <v>35.67</v>
      </c>
      <c r="M66" s="11">
        <v>35.67</v>
      </c>
      <c r="N66" s="12">
        <v>0</v>
      </c>
      <c r="O66" s="1"/>
    </row>
    <row r="67" spans="1:15" ht="28.5" customHeight="1">
      <c r="A67" s="1"/>
      <c r="B67" s="1"/>
      <c r="C67" s="13" t="s">
        <v>122</v>
      </c>
      <c r="D67" s="14" t="s">
        <v>30</v>
      </c>
      <c r="E67" s="15">
        <v>12000</v>
      </c>
      <c r="F67" s="15">
        <v>12000</v>
      </c>
      <c r="G67" s="11">
        <v>1000</v>
      </c>
      <c r="H67" s="11">
        <v>1666</v>
      </c>
      <c r="I67" s="11">
        <v>666</v>
      </c>
      <c r="J67" s="12">
        <v>1.666</v>
      </c>
      <c r="K67" s="11">
        <v>6000</v>
      </c>
      <c r="L67" s="11">
        <v>6589.85</v>
      </c>
      <c r="M67" s="11">
        <v>589.85</v>
      </c>
      <c r="N67" s="12">
        <v>1.0983083333333334</v>
      </c>
      <c r="O67" s="1"/>
    </row>
    <row r="68" spans="1:15" ht="12.75" customHeight="1">
      <c r="A68" s="1"/>
      <c r="B68" s="2" t="s">
        <v>34</v>
      </c>
      <c r="C68" s="9" t="s">
        <v>123</v>
      </c>
      <c r="D68" s="10" t="s">
        <v>4</v>
      </c>
      <c r="E68" s="11">
        <v>800000</v>
      </c>
      <c r="F68" s="11">
        <v>800000</v>
      </c>
      <c r="G68" s="11">
        <v>68025</v>
      </c>
      <c r="H68" s="11">
        <v>61355.76</v>
      </c>
      <c r="I68" s="11">
        <v>-6669.24</v>
      </c>
      <c r="J68" s="12">
        <v>0.9019589856670341</v>
      </c>
      <c r="K68" s="11">
        <v>379150</v>
      </c>
      <c r="L68" s="11">
        <v>480532.86</v>
      </c>
      <c r="M68" s="11">
        <v>101382.86</v>
      </c>
      <c r="N68" s="12">
        <v>1.2673951206646445</v>
      </c>
      <c r="O68" s="1"/>
    </row>
    <row r="69" spans="1:15" ht="12.75" customHeight="1">
      <c r="A69" s="1"/>
      <c r="B69" s="2" t="s">
        <v>34</v>
      </c>
      <c r="C69" s="9" t="s">
        <v>124</v>
      </c>
      <c r="D69" s="10" t="s">
        <v>3</v>
      </c>
      <c r="E69" s="11">
        <v>800000</v>
      </c>
      <c r="F69" s="11">
        <v>800000</v>
      </c>
      <c r="G69" s="11">
        <v>68025</v>
      </c>
      <c r="H69" s="11">
        <v>61355.76</v>
      </c>
      <c r="I69" s="11">
        <v>-6669.24</v>
      </c>
      <c r="J69" s="12">
        <v>0.9019589856670341</v>
      </c>
      <c r="K69" s="11">
        <v>379150</v>
      </c>
      <c r="L69" s="11">
        <v>480532.86</v>
      </c>
      <c r="M69" s="11">
        <v>101382.86</v>
      </c>
      <c r="N69" s="12">
        <v>1.2673951206646445</v>
      </c>
      <c r="O69" s="1"/>
    </row>
    <row r="70" spans="1:15" ht="12.75" customHeight="1">
      <c r="A70" s="1"/>
      <c r="B70" s="1"/>
      <c r="C70" s="13" t="s">
        <v>125</v>
      </c>
      <c r="D70" s="14" t="s">
        <v>3</v>
      </c>
      <c r="E70" s="15">
        <v>800000</v>
      </c>
      <c r="F70" s="15">
        <v>800000</v>
      </c>
      <c r="G70" s="11">
        <v>68025</v>
      </c>
      <c r="H70" s="11">
        <v>61355.76</v>
      </c>
      <c r="I70" s="11">
        <v>-6669.24</v>
      </c>
      <c r="J70" s="12">
        <v>0.9019589856670341</v>
      </c>
      <c r="K70" s="11">
        <v>379150</v>
      </c>
      <c r="L70" s="11">
        <v>480417.86</v>
      </c>
      <c r="M70" s="11">
        <v>101267.86</v>
      </c>
      <c r="N70" s="12">
        <v>1.2670918106290385</v>
      </c>
      <c r="O70" s="1"/>
    </row>
    <row r="71" spans="1:15" ht="84" customHeight="1">
      <c r="A71" s="1"/>
      <c r="B71" s="1"/>
      <c r="C71" s="13" t="s">
        <v>151</v>
      </c>
      <c r="D71" s="14" t="s">
        <v>152</v>
      </c>
      <c r="E71" s="15">
        <v>0</v>
      </c>
      <c r="F71" s="15">
        <v>0</v>
      </c>
      <c r="G71" s="11">
        <v>0</v>
      </c>
      <c r="H71" s="11">
        <v>0</v>
      </c>
      <c r="I71" s="11">
        <v>0</v>
      </c>
      <c r="J71" s="12">
        <v>0</v>
      </c>
      <c r="K71" s="11">
        <v>0</v>
      </c>
      <c r="L71" s="11">
        <v>115</v>
      </c>
      <c r="M71" s="11">
        <v>115</v>
      </c>
      <c r="N71" s="12">
        <v>0</v>
      </c>
      <c r="O71" s="1"/>
    </row>
    <row r="72" spans="1:15" ht="12.75" customHeight="1">
      <c r="A72" s="1"/>
      <c r="B72" s="2" t="s">
        <v>34</v>
      </c>
      <c r="C72" s="9" t="s">
        <v>126</v>
      </c>
      <c r="D72" s="10" t="s">
        <v>5</v>
      </c>
      <c r="E72" s="11">
        <v>100883754</v>
      </c>
      <c r="F72" s="11">
        <v>102080035</v>
      </c>
      <c r="G72" s="11">
        <v>19451864</v>
      </c>
      <c r="H72" s="11">
        <v>19297169.93</v>
      </c>
      <c r="I72" s="11">
        <v>-154694.07</v>
      </c>
      <c r="J72" s="12">
        <v>0.9920473395248908</v>
      </c>
      <c r="K72" s="11">
        <v>59263195</v>
      </c>
      <c r="L72" s="11">
        <v>58992552.04</v>
      </c>
      <c r="M72" s="11">
        <v>-270642.96</v>
      </c>
      <c r="N72" s="12">
        <v>0.9954332033566533</v>
      </c>
      <c r="O72" s="1"/>
    </row>
    <row r="73" spans="1:15" ht="12.75" customHeight="1">
      <c r="A73" s="1"/>
      <c r="B73" s="2" t="s">
        <v>34</v>
      </c>
      <c r="C73" s="9" t="s">
        <v>127</v>
      </c>
      <c r="D73" s="10" t="s">
        <v>6</v>
      </c>
      <c r="E73" s="11">
        <v>100883754</v>
      </c>
      <c r="F73" s="11">
        <v>102080035</v>
      </c>
      <c r="G73" s="11">
        <v>19451864</v>
      </c>
      <c r="H73" s="11">
        <v>19297169.93</v>
      </c>
      <c r="I73" s="11">
        <v>-154694.07</v>
      </c>
      <c r="J73" s="12">
        <v>0.9920473395248908</v>
      </c>
      <c r="K73" s="11">
        <v>59263195</v>
      </c>
      <c r="L73" s="11">
        <v>58992552.04</v>
      </c>
      <c r="M73" s="11">
        <v>-270642.96</v>
      </c>
      <c r="N73" s="12">
        <v>0.9954332033566533</v>
      </c>
      <c r="O73" s="1"/>
    </row>
    <row r="74" spans="1:15" ht="12.75" customHeight="1">
      <c r="A74" s="1"/>
      <c r="B74" s="2" t="s">
        <v>34</v>
      </c>
      <c r="C74" s="9" t="s">
        <v>128</v>
      </c>
      <c r="D74" s="10" t="s">
        <v>32</v>
      </c>
      <c r="E74" s="11">
        <v>97877400</v>
      </c>
      <c r="F74" s="11">
        <v>97877400</v>
      </c>
      <c r="G74" s="11">
        <v>18730200</v>
      </c>
      <c r="H74" s="11">
        <v>18730200</v>
      </c>
      <c r="I74" s="11">
        <v>0</v>
      </c>
      <c r="J74" s="12">
        <v>1</v>
      </c>
      <c r="K74" s="11">
        <v>56624200</v>
      </c>
      <c r="L74" s="11">
        <v>56624200</v>
      </c>
      <c r="M74" s="11">
        <v>0</v>
      </c>
      <c r="N74" s="12">
        <v>1</v>
      </c>
      <c r="O74" s="1"/>
    </row>
    <row r="75" spans="1:15" ht="19.5" customHeight="1">
      <c r="A75" s="1"/>
      <c r="B75" s="1"/>
      <c r="C75" s="13" t="s">
        <v>129</v>
      </c>
      <c r="D75" s="14" t="s">
        <v>130</v>
      </c>
      <c r="E75" s="15">
        <v>97877400</v>
      </c>
      <c r="F75" s="15">
        <v>97877400</v>
      </c>
      <c r="G75" s="11">
        <v>18730200</v>
      </c>
      <c r="H75" s="11">
        <v>18730200</v>
      </c>
      <c r="I75" s="11">
        <v>0</v>
      </c>
      <c r="J75" s="12">
        <v>1</v>
      </c>
      <c r="K75" s="11">
        <v>56624200</v>
      </c>
      <c r="L75" s="11">
        <v>56624200</v>
      </c>
      <c r="M75" s="11">
        <v>0</v>
      </c>
      <c r="N75" s="12">
        <v>1</v>
      </c>
      <c r="O75" s="1"/>
    </row>
    <row r="76" spans="1:15" ht="19.5" customHeight="1">
      <c r="A76" s="1"/>
      <c r="B76" s="2" t="s">
        <v>34</v>
      </c>
      <c r="C76" s="9" t="s">
        <v>131</v>
      </c>
      <c r="D76" s="10" t="s">
        <v>7</v>
      </c>
      <c r="E76" s="11">
        <v>3006354</v>
      </c>
      <c r="F76" s="11">
        <v>4202635</v>
      </c>
      <c r="G76" s="11">
        <v>721664</v>
      </c>
      <c r="H76" s="11">
        <v>566969.93</v>
      </c>
      <c r="I76" s="11">
        <v>-154694.07</v>
      </c>
      <c r="J76" s="12">
        <v>0.7856425289331324</v>
      </c>
      <c r="K76" s="11">
        <v>2638995</v>
      </c>
      <c r="L76" s="11">
        <v>2368352.04</v>
      </c>
      <c r="M76" s="11">
        <v>-270642.96</v>
      </c>
      <c r="N76" s="12">
        <v>0.897444686329455</v>
      </c>
      <c r="O76" s="1"/>
    </row>
    <row r="77" spans="1:15" ht="28.5" customHeight="1">
      <c r="A77" s="1"/>
      <c r="B77" s="1"/>
      <c r="C77" s="13" t="s">
        <v>132</v>
      </c>
      <c r="D77" s="14" t="s">
        <v>33</v>
      </c>
      <c r="E77" s="15">
        <v>1499035</v>
      </c>
      <c r="F77" s="15">
        <v>1499035</v>
      </c>
      <c r="G77" s="11">
        <v>286861</v>
      </c>
      <c r="H77" s="11">
        <v>150000</v>
      </c>
      <c r="I77" s="11">
        <v>-136861</v>
      </c>
      <c r="J77" s="12">
        <v>0.5229013354900108</v>
      </c>
      <c r="K77" s="11">
        <v>867224</v>
      </c>
      <c r="L77" s="11">
        <v>730363</v>
      </c>
      <c r="M77" s="11">
        <v>-136861</v>
      </c>
      <c r="N77" s="12">
        <v>0.8421849487560308</v>
      </c>
      <c r="O77" s="1"/>
    </row>
    <row r="78" spans="1:15" ht="28.5" customHeight="1">
      <c r="A78" s="1"/>
      <c r="B78" s="1"/>
      <c r="C78" s="13" t="s">
        <v>133</v>
      </c>
      <c r="D78" s="14" t="s">
        <v>31</v>
      </c>
      <c r="E78" s="15">
        <v>567519</v>
      </c>
      <c r="F78" s="15">
        <v>567519</v>
      </c>
      <c r="G78" s="11">
        <v>87623</v>
      </c>
      <c r="H78" s="11">
        <v>87623</v>
      </c>
      <c r="I78" s="11">
        <v>0</v>
      </c>
      <c r="J78" s="12">
        <v>1</v>
      </c>
      <c r="K78" s="11">
        <v>244490</v>
      </c>
      <c r="L78" s="11">
        <v>244490</v>
      </c>
      <c r="M78" s="11">
        <v>0</v>
      </c>
      <c r="N78" s="12">
        <v>1</v>
      </c>
      <c r="O78" s="1"/>
    </row>
    <row r="79" spans="1:15" ht="12.75" customHeight="1">
      <c r="A79" s="1"/>
      <c r="B79" s="1"/>
      <c r="C79" s="13" t="s">
        <v>134</v>
      </c>
      <c r="D79" s="14" t="s">
        <v>8</v>
      </c>
      <c r="E79" s="15">
        <v>939800</v>
      </c>
      <c r="F79" s="15">
        <v>939800</v>
      </c>
      <c r="G79" s="11">
        <v>147800</v>
      </c>
      <c r="H79" s="11">
        <v>129966.93</v>
      </c>
      <c r="I79" s="11">
        <v>-17833.07</v>
      </c>
      <c r="J79" s="12">
        <v>0.8793432341001353</v>
      </c>
      <c r="K79" s="11">
        <v>331000</v>
      </c>
      <c r="L79" s="11">
        <v>197218.04</v>
      </c>
      <c r="M79" s="11">
        <v>-133781.96</v>
      </c>
      <c r="N79" s="12">
        <v>0.5958248942598188</v>
      </c>
      <c r="O79" s="1"/>
    </row>
    <row r="80" spans="1:15" ht="28.5" customHeight="1">
      <c r="A80" s="1"/>
      <c r="B80" s="1"/>
      <c r="C80" s="13" t="s">
        <v>140</v>
      </c>
      <c r="D80" s="14" t="s">
        <v>141</v>
      </c>
      <c r="E80" s="15">
        <v>0</v>
      </c>
      <c r="F80" s="15">
        <v>1196281</v>
      </c>
      <c r="G80" s="11">
        <v>199380</v>
      </c>
      <c r="H80" s="11">
        <v>199380</v>
      </c>
      <c r="I80" s="11">
        <v>0</v>
      </c>
      <c r="J80" s="12">
        <v>1</v>
      </c>
      <c r="K80" s="11">
        <v>1196281</v>
      </c>
      <c r="L80" s="11">
        <v>1196281</v>
      </c>
      <c r="M80" s="11">
        <v>0</v>
      </c>
      <c r="N80" s="12">
        <v>1</v>
      </c>
      <c r="O80" s="1"/>
    </row>
    <row r="81" spans="1:15" ht="12.75" customHeight="1">
      <c r="A81" s="1"/>
      <c r="B81" s="1"/>
      <c r="C81" s="16" t="s">
        <v>135</v>
      </c>
      <c r="D81" s="16"/>
      <c r="E81" s="11">
        <v>684120000</v>
      </c>
      <c r="F81" s="11">
        <v>684120000</v>
      </c>
      <c r="G81" s="11">
        <v>52118325</v>
      </c>
      <c r="H81" s="11">
        <v>62033673.02</v>
      </c>
      <c r="I81" s="11">
        <v>9915348.02</v>
      </c>
      <c r="J81" s="12">
        <v>1.190246866529191</v>
      </c>
      <c r="K81" s="11">
        <v>334941950</v>
      </c>
      <c r="L81" s="11">
        <v>356805470.59</v>
      </c>
      <c r="M81" s="11">
        <v>21863520.59</v>
      </c>
      <c r="N81" s="12">
        <v>1.0652755517485941</v>
      </c>
      <c r="O81" s="1"/>
    </row>
    <row r="82" spans="1:15" ht="12.75" customHeight="1">
      <c r="A82" s="1"/>
      <c r="B82" s="1"/>
      <c r="C82" s="16" t="s">
        <v>136</v>
      </c>
      <c r="D82" s="16"/>
      <c r="E82" s="11">
        <v>785003754</v>
      </c>
      <c r="F82" s="11">
        <v>786200035</v>
      </c>
      <c r="G82" s="11">
        <v>71570189</v>
      </c>
      <c r="H82" s="11">
        <v>81330842.95</v>
      </c>
      <c r="I82" s="11">
        <v>9760653.95</v>
      </c>
      <c r="J82" s="12">
        <v>1.1363787644881027</v>
      </c>
      <c r="K82" s="11">
        <v>394205145</v>
      </c>
      <c r="L82" s="11">
        <v>415798022.63</v>
      </c>
      <c r="M82" s="11">
        <v>21592877.63</v>
      </c>
      <c r="N82" s="12">
        <v>1.054775737718999</v>
      </c>
      <c r="O82" s="1"/>
    </row>
  </sheetData>
  <sheetProtection/>
  <mergeCells count="12">
    <mergeCell ref="E4:E5"/>
    <mergeCell ref="F4:F5"/>
    <mergeCell ref="G4:J4"/>
    <mergeCell ref="K4:N4"/>
    <mergeCell ref="C81:D81"/>
    <mergeCell ref="C82:D82"/>
    <mergeCell ref="B1:N1"/>
    <mergeCell ref="B2:N2"/>
    <mergeCell ref="B3:N3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84" zoomScaleNormal="184" zoomScalePageLayoutView="0" workbookViewId="0" topLeftCell="E40">
      <selection activeCell="M44" sqref="M44:N44"/>
    </sheetView>
  </sheetViews>
  <sheetFormatPr defaultColWidth="9.33203125" defaultRowHeight="12.75"/>
  <cols>
    <col min="1" max="1" width="10.33203125" style="0" hidden="1" customWidth="1"/>
    <col min="2" max="2" width="5.16015625" style="0" hidden="1" customWidth="1"/>
    <col min="3" max="3" width="8.5" style="0" customWidth="1"/>
    <col min="4" max="4" width="43.83203125" style="0" customWidth="1"/>
    <col min="5" max="5" width="0.1640625" style="0" customWidth="1"/>
    <col min="6" max="6" width="11.5" style="0" customWidth="1"/>
    <col min="7" max="14" width="9.83203125" style="0" customWidth="1"/>
    <col min="15" max="16" width="10.33203125" style="0" hidden="1" customWidth="1"/>
  </cols>
  <sheetData>
    <row r="1" spans="1:15" ht="19.5" customHeight="1">
      <c r="A1" s="1"/>
      <c r="B1" s="4" t="s">
        <v>156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ht="19.5" customHeight="1">
      <c r="A2" s="1"/>
      <c r="B2" s="4" t="s">
        <v>157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ht="15" customHeight="1">
      <c r="A3" s="1"/>
      <c r="B3" s="5" t="s">
        <v>159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 ht="9.75" customHeight="1">
      <c r="A4" s="1"/>
      <c r="B4" s="6" t="s">
        <v>34</v>
      </c>
      <c r="C4" s="7" t="s">
        <v>35</v>
      </c>
      <c r="D4" s="7" t="s">
        <v>36</v>
      </c>
      <c r="E4" s="7" t="s">
        <v>37</v>
      </c>
      <c r="F4" s="7" t="s">
        <v>38</v>
      </c>
      <c r="G4" s="7" t="s">
        <v>158</v>
      </c>
      <c r="H4" s="7"/>
      <c r="I4" s="7"/>
      <c r="J4" s="7"/>
      <c r="K4" s="7" t="s">
        <v>39</v>
      </c>
      <c r="L4" s="7"/>
      <c r="M4" s="7"/>
      <c r="N4" s="7"/>
      <c r="O4" s="1"/>
    </row>
    <row r="5" spans="1:15" ht="33.75" customHeight="1">
      <c r="A5" s="1"/>
      <c r="B5" s="6"/>
      <c r="C5" s="7"/>
      <c r="D5" s="7"/>
      <c r="E5" s="7"/>
      <c r="F5" s="7"/>
      <c r="G5" s="8" t="s">
        <v>40</v>
      </c>
      <c r="H5" s="8" t="s">
        <v>41</v>
      </c>
      <c r="I5" s="8" t="s">
        <v>42</v>
      </c>
      <c r="J5" s="8" t="s">
        <v>43</v>
      </c>
      <c r="K5" s="8" t="s">
        <v>40</v>
      </c>
      <c r="L5" s="8" t="s">
        <v>41</v>
      </c>
      <c r="M5" s="8" t="s">
        <v>42</v>
      </c>
      <c r="N5" s="8" t="s">
        <v>43</v>
      </c>
      <c r="O5" s="1"/>
    </row>
    <row r="6" spans="1:15" ht="12.75" customHeight="1">
      <c r="A6" s="1"/>
      <c r="B6" s="2" t="s">
        <v>34</v>
      </c>
      <c r="C6" s="9" t="s">
        <v>44</v>
      </c>
      <c r="D6" s="10" t="s">
        <v>0</v>
      </c>
      <c r="E6" s="11">
        <v>28000000</v>
      </c>
      <c r="F6" s="11">
        <v>28000000</v>
      </c>
      <c r="G6" s="11">
        <v>0</v>
      </c>
      <c r="H6" s="11">
        <v>256.29</v>
      </c>
      <c r="I6" s="11">
        <v>256.29</v>
      </c>
      <c r="J6" s="12">
        <v>0</v>
      </c>
      <c r="K6" s="11">
        <v>18000000</v>
      </c>
      <c r="L6" s="11">
        <v>19751388.98</v>
      </c>
      <c r="M6" s="11">
        <v>1751388.98</v>
      </c>
      <c r="N6" s="12">
        <v>1.0972993877777777</v>
      </c>
      <c r="O6" s="1"/>
    </row>
    <row r="7" spans="1:15" ht="12.75" customHeight="1">
      <c r="A7" s="1"/>
      <c r="B7" s="2" t="s">
        <v>34</v>
      </c>
      <c r="C7" s="9" t="s">
        <v>160</v>
      </c>
      <c r="D7" s="10" t="s">
        <v>161</v>
      </c>
      <c r="E7" s="11">
        <v>28000000</v>
      </c>
      <c r="F7" s="11">
        <v>28000000</v>
      </c>
      <c r="G7" s="11">
        <v>0</v>
      </c>
      <c r="H7" s="11">
        <v>256.29</v>
      </c>
      <c r="I7" s="11">
        <v>256.29</v>
      </c>
      <c r="J7" s="12">
        <v>0</v>
      </c>
      <c r="K7" s="11">
        <v>18000000</v>
      </c>
      <c r="L7" s="11">
        <v>19751388.98</v>
      </c>
      <c r="M7" s="11">
        <v>1751388.98</v>
      </c>
      <c r="N7" s="12">
        <v>1.0972993877777777</v>
      </c>
      <c r="O7" s="1"/>
    </row>
    <row r="8" spans="1:15" ht="12.75" customHeight="1">
      <c r="A8" s="1"/>
      <c r="B8" s="2" t="s">
        <v>34</v>
      </c>
      <c r="C8" s="9" t="s">
        <v>162</v>
      </c>
      <c r="D8" s="10" t="s">
        <v>163</v>
      </c>
      <c r="E8" s="11">
        <v>28000000</v>
      </c>
      <c r="F8" s="11">
        <v>28000000</v>
      </c>
      <c r="G8" s="11">
        <v>0</v>
      </c>
      <c r="H8" s="11">
        <v>256.29</v>
      </c>
      <c r="I8" s="11">
        <v>256.29</v>
      </c>
      <c r="J8" s="12">
        <v>0</v>
      </c>
      <c r="K8" s="11">
        <v>18000000</v>
      </c>
      <c r="L8" s="11">
        <v>19751388.98</v>
      </c>
      <c r="M8" s="11">
        <v>1751388.98</v>
      </c>
      <c r="N8" s="12">
        <v>1.0972993877777777</v>
      </c>
      <c r="O8" s="1"/>
    </row>
    <row r="9" spans="1:15" ht="37.5" customHeight="1">
      <c r="A9" s="1"/>
      <c r="B9" s="1"/>
      <c r="C9" s="13" t="s">
        <v>164</v>
      </c>
      <c r="D9" s="14" t="s">
        <v>165</v>
      </c>
      <c r="E9" s="15">
        <v>3000000</v>
      </c>
      <c r="F9" s="15">
        <v>3000000</v>
      </c>
      <c r="G9" s="11">
        <v>0</v>
      </c>
      <c r="H9" s="11">
        <v>145.04</v>
      </c>
      <c r="I9" s="11">
        <v>145.04</v>
      </c>
      <c r="J9" s="12">
        <v>0</v>
      </c>
      <c r="K9" s="11">
        <v>1500000</v>
      </c>
      <c r="L9" s="11">
        <v>1871997.47</v>
      </c>
      <c r="M9" s="11">
        <v>371997.47</v>
      </c>
      <c r="N9" s="12">
        <v>1.2479983133333334</v>
      </c>
      <c r="O9" s="1"/>
    </row>
    <row r="10" spans="1:15" ht="19.5" customHeight="1">
      <c r="A10" s="1"/>
      <c r="B10" s="1"/>
      <c r="C10" s="13" t="s">
        <v>166</v>
      </c>
      <c r="D10" s="14" t="s">
        <v>167</v>
      </c>
      <c r="E10" s="15">
        <v>5000</v>
      </c>
      <c r="F10" s="15">
        <v>5000</v>
      </c>
      <c r="G10" s="11">
        <v>0</v>
      </c>
      <c r="H10" s="11">
        <v>0</v>
      </c>
      <c r="I10" s="11">
        <v>0</v>
      </c>
      <c r="J10" s="12">
        <v>0</v>
      </c>
      <c r="K10" s="11">
        <v>2500</v>
      </c>
      <c r="L10" s="11">
        <v>27169.85</v>
      </c>
      <c r="M10" s="11">
        <v>24669.85</v>
      </c>
      <c r="N10" s="12">
        <v>10.86794</v>
      </c>
      <c r="O10" s="1"/>
    </row>
    <row r="11" spans="1:15" ht="28.5" customHeight="1">
      <c r="A11" s="1"/>
      <c r="B11" s="1"/>
      <c r="C11" s="13" t="s">
        <v>168</v>
      </c>
      <c r="D11" s="14" t="s">
        <v>169</v>
      </c>
      <c r="E11" s="15">
        <v>24995000</v>
      </c>
      <c r="F11" s="15">
        <v>24995000</v>
      </c>
      <c r="G11" s="11">
        <v>0</v>
      </c>
      <c r="H11" s="11">
        <v>111.25</v>
      </c>
      <c r="I11" s="11">
        <v>111.25</v>
      </c>
      <c r="J11" s="12">
        <v>0</v>
      </c>
      <c r="K11" s="11">
        <v>16497500</v>
      </c>
      <c r="L11" s="11">
        <v>17852221.66</v>
      </c>
      <c r="M11" s="11">
        <v>1354721.66</v>
      </c>
      <c r="N11" s="12">
        <v>1.0821167849674194</v>
      </c>
      <c r="O11" s="1"/>
    </row>
    <row r="12" spans="1:15" ht="12.75" customHeight="1">
      <c r="A12" s="1"/>
      <c r="B12" s="2" t="s">
        <v>34</v>
      </c>
      <c r="C12" s="9" t="s">
        <v>103</v>
      </c>
      <c r="D12" s="10" t="s">
        <v>1</v>
      </c>
      <c r="E12" s="11">
        <v>9462200</v>
      </c>
      <c r="F12" s="11">
        <v>9462200</v>
      </c>
      <c r="G12" s="11">
        <f>F12/12</f>
        <v>788516.6666666666</v>
      </c>
      <c r="H12" s="11">
        <v>2842912.8</v>
      </c>
      <c r="I12" s="11">
        <f>H12-G12</f>
        <v>2054396.1333333333</v>
      </c>
      <c r="J12" s="12">
        <f>H12/G12</f>
        <v>3.605393418021179</v>
      </c>
      <c r="K12" s="11">
        <f>F12/2</f>
        <v>4731100</v>
      </c>
      <c r="L12" s="11">
        <v>10109408.32</v>
      </c>
      <c r="M12" s="11">
        <f>L12-K12</f>
        <v>5378308.32</v>
      </c>
      <c r="N12" s="12">
        <f>L12/K12</f>
        <v>2.1367986979772144</v>
      </c>
      <c r="O12" s="1"/>
    </row>
    <row r="13" spans="1:15" ht="12.75" customHeight="1">
      <c r="A13" s="1"/>
      <c r="B13" s="2" t="s">
        <v>34</v>
      </c>
      <c r="C13" s="9" t="s">
        <v>104</v>
      </c>
      <c r="D13" s="10" t="s">
        <v>2</v>
      </c>
      <c r="E13" s="11">
        <v>0</v>
      </c>
      <c r="F13" s="11">
        <v>0</v>
      </c>
      <c r="G13" s="11">
        <v>0</v>
      </c>
      <c r="H13" s="11">
        <v>900549.75</v>
      </c>
      <c r="I13" s="11">
        <f aca="true" t="shared" si="0" ref="I13:I28">H13-G13</f>
        <v>900549.75</v>
      </c>
      <c r="J13" s="12">
        <v>0</v>
      </c>
      <c r="K13" s="11">
        <v>0</v>
      </c>
      <c r="L13" s="11">
        <v>900857.02</v>
      </c>
      <c r="M13" s="11">
        <v>900857.02</v>
      </c>
      <c r="N13" s="12">
        <v>0</v>
      </c>
      <c r="O13" s="1"/>
    </row>
    <row r="14" spans="1:15" ht="28.5" customHeight="1">
      <c r="A14" s="1"/>
      <c r="B14" s="2" t="s">
        <v>34</v>
      </c>
      <c r="C14" s="9" t="s">
        <v>170</v>
      </c>
      <c r="D14" s="10" t="s">
        <v>171</v>
      </c>
      <c r="E14" s="11">
        <v>0</v>
      </c>
      <c r="F14" s="11">
        <v>0</v>
      </c>
      <c r="G14" s="11">
        <v>0</v>
      </c>
      <c r="H14" s="11">
        <v>900549.75</v>
      </c>
      <c r="I14" s="11">
        <f t="shared" si="0"/>
        <v>900549.75</v>
      </c>
      <c r="J14" s="12">
        <v>0</v>
      </c>
      <c r="K14" s="11">
        <v>0</v>
      </c>
      <c r="L14" s="11">
        <v>900857.02</v>
      </c>
      <c r="M14" s="11">
        <v>900857.02</v>
      </c>
      <c r="N14" s="12">
        <v>0</v>
      </c>
      <c r="O14" s="1"/>
    </row>
    <row r="15" spans="1:15" ht="19.5" customHeight="1">
      <c r="A15" s="1"/>
      <c r="B15" s="1"/>
      <c r="C15" s="13" t="s">
        <v>170</v>
      </c>
      <c r="D15" s="14" t="s">
        <v>171</v>
      </c>
      <c r="E15" s="15">
        <v>0</v>
      </c>
      <c r="F15" s="15">
        <v>0</v>
      </c>
      <c r="G15" s="11">
        <v>0</v>
      </c>
      <c r="H15" s="11">
        <v>900549.75</v>
      </c>
      <c r="I15" s="11">
        <f t="shared" si="0"/>
        <v>900549.75</v>
      </c>
      <c r="J15" s="12">
        <v>0</v>
      </c>
      <c r="K15" s="11">
        <v>0</v>
      </c>
      <c r="L15" s="11">
        <v>900857.02</v>
      </c>
      <c r="M15" s="11">
        <v>900857.02</v>
      </c>
      <c r="N15" s="12">
        <v>0</v>
      </c>
      <c r="O15" s="1"/>
    </row>
    <row r="16" spans="1:15" ht="12.75" customHeight="1">
      <c r="A16" s="1"/>
      <c r="B16" s="2" t="s">
        <v>34</v>
      </c>
      <c r="C16" s="9" t="s">
        <v>123</v>
      </c>
      <c r="D16" s="10" t="s">
        <v>4</v>
      </c>
      <c r="E16" s="11">
        <v>0</v>
      </c>
      <c r="F16" s="11">
        <v>0</v>
      </c>
      <c r="G16" s="11">
        <v>0</v>
      </c>
      <c r="H16" s="11">
        <v>943892.33</v>
      </c>
      <c r="I16" s="11">
        <f t="shared" si="0"/>
        <v>943892.33</v>
      </c>
      <c r="J16" s="12">
        <v>0</v>
      </c>
      <c r="K16" s="11">
        <v>0</v>
      </c>
      <c r="L16" s="11">
        <v>946589.83</v>
      </c>
      <c r="M16" s="11">
        <v>946589.83</v>
      </c>
      <c r="N16" s="12">
        <v>0</v>
      </c>
      <c r="O16" s="1"/>
    </row>
    <row r="17" spans="1:15" ht="12.75" customHeight="1">
      <c r="A17" s="1"/>
      <c r="B17" s="2" t="s">
        <v>34</v>
      </c>
      <c r="C17" s="9" t="s">
        <v>124</v>
      </c>
      <c r="D17" s="10" t="s">
        <v>3</v>
      </c>
      <c r="E17" s="11">
        <v>0</v>
      </c>
      <c r="F17" s="11">
        <v>0</v>
      </c>
      <c r="G17" s="11">
        <v>0</v>
      </c>
      <c r="H17" s="11">
        <v>170</v>
      </c>
      <c r="I17" s="11">
        <f t="shared" si="0"/>
        <v>170</v>
      </c>
      <c r="J17" s="12">
        <v>0</v>
      </c>
      <c r="K17" s="11">
        <v>0</v>
      </c>
      <c r="L17" s="11">
        <v>1862.5</v>
      </c>
      <c r="M17" s="11">
        <v>1862.5</v>
      </c>
      <c r="N17" s="12">
        <v>0</v>
      </c>
      <c r="O17" s="1"/>
    </row>
    <row r="18" spans="1:15" ht="28.5" customHeight="1">
      <c r="A18" s="1"/>
      <c r="B18" s="1"/>
      <c r="C18" s="13" t="s">
        <v>172</v>
      </c>
      <c r="D18" s="14" t="s">
        <v>173</v>
      </c>
      <c r="E18" s="15">
        <v>0</v>
      </c>
      <c r="F18" s="15">
        <v>0</v>
      </c>
      <c r="G18" s="11">
        <v>0</v>
      </c>
      <c r="H18" s="11">
        <v>170</v>
      </c>
      <c r="I18" s="11">
        <f t="shared" si="0"/>
        <v>170</v>
      </c>
      <c r="J18" s="12">
        <v>0</v>
      </c>
      <c r="K18" s="11">
        <v>0</v>
      </c>
      <c r="L18" s="11">
        <v>1862.5</v>
      </c>
      <c r="M18" s="11">
        <v>1862.5</v>
      </c>
      <c r="N18" s="12">
        <v>0</v>
      </c>
      <c r="O18" s="1"/>
    </row>
    <row r="19" spans="1:15" ht="19.5" customHeight="1">
      <c r="A19" s="1"/>
      <c r="B19" s="2" t="s">
        <v>34</v>
      </c>
      <c r="C19" s="9" t="s">
        <v>174</v>
      </c>
      <c r="D19" s="10" t="s">
        <v>175</v>
      </c>
      <c r="E19" s="11">
        <v>0</v>
      </c>
      <c r="F19" s="11">
        <v>0</v>
      </c>
      <c r="G19" s="11">
        <v>0</v>
      </c>
      <c r="H19" s="11">
        <v>0</v>
      </c>
      <c r="I19" s="11">
        <f t="shared" si="0"/>
        <v>0</v>
      </c>
      <c r="J19" s="12">
        <v>0</v>
      </c>
      <c r="K19" s="11">
        <v>0</v>
      </c>
      <c r="L19" s="11">
        <v>1005</v>
      </c>
      <c r="M19" s="11">
        <v>1005</v>
      </c>
      <c r="N19" s="12">
        <v>0</v>
      </c>
      <c r="O19" s="1"/>
    </row>
    <row r="20" spans="1:15" ht="19.5" customHeight="1">
      <c r="A20" s="1"/>
      <c r="B20" s="1"/>
      <c r="C20" s="13" t="s">
        <v>176</v>
      </c>
      <c r="D20" s="14" t="s">
        <v>177</v>
      </c>
      <c r="E20" s="15">
        <v>0</v>
      </c>
      <c r="F20" s="15">
        <v>0</v>
      </c>
      <c r="G20" s="11">
        <v>0</v>
      </c>
      <c r="H20" s="11">
        <v>0</v>
      </c>
      <c r="I20" s="11">
        <f t="shared" si="0"/>
        <v>0</v>
      </c>
      <c r="J20" s="12">
        <v>0</v>
      </c>
      <c r="K20" s="11">
        <v>0</v>
      </c>
      <c r="L20" s="11">
        <v>1005</v>
      </c>
      <c r="M20" s="11">
        <v>1005</v>
      </c>
      <c r="N20" s="12">
        <v>0</v>
      </c>
      <c r="O20" s="1"/>
    </row>
    <row r="21" spans="1:15" ht="19.5" customHeight="1">
      <c r="A21" s="1"/>
      <c r="B21" s="2" t="s">
        <v>34</v>
      </c>
      <c r="C21" s="9" t="s">
        <v>178</v>
      </c>
      <c r="D21" s="10" t="s">
        <v>179</v>
      </c>
      <c r="E21" s="11">
        <v>0</v>
      </c>
      <c r="F21" s="11">
        <v>0</v>
      </c>
      <c r="G21" s="11">
        <v>0</v>
      </c>
      <c r="H21" s="11">
        <v>943722.33</v>
      </c>
      <c r="I21" s="11">
        <f t="shared" si="0"/>
        <v>943722.33</v>
      </c>
      <c r="J21" s="12">
        <v>0</v>
      </c>
      <c r="K21" s="11">
        <v>0</v>
      </c>
      <c r="L21" s="11">
        <v>943722.33</v>
      </c>
      <c r="M21" s="11">
        <v>943722.33</v>
      </c>
      <c r="N21" s="12">
        <v>0</v>
      </c>
      <c r="O21" s="1"/>
    </row>
    <row r="22" spans="1:15" ht="19.5" customHeight="1">
      <c r="A22" s="1"/>
      <c r="B22" s="1"/>
      <c r="C22" s="13" t="s">
        <v>178</v>
      </c>
      <c r="D22" s="14" t="s">
        <v>179</v>
      </c>
      <c r="E22" s="15">
        <v>0</v>
      </c>
      <c r="F22" s="15">
        <v>0</v>
      </c>
      <c r="G22" s="11">
        <v>0</v>
      </c>
      <c r="H22" s="11">
        <v>943722.33</v>
      </c>
      <c r="I22" s="11">
        <f t="shared" si="0"/>
        <v>943722.33</v>
      </c>
      <c r="J22" s="12">
        <v>0</v>
      </c>
      <c r="K22" s="11">
        <v>0</v>
      </c>
      <c r="L22" s="11">
        <v>943722.33</v>
      </c>
      <c r="M22" s="11">
        <v>943722.33</v>
      </c>
      <c r="N22" s="12">
        <v>0</v>
      </c>
      <c r="O22" s="1"/>
    </row>
    <row r="23" spans="1:15" ht="12.75" customHeight="1">
      <c r="A23" s="1"/>
      <c r="B23" s="2" t="s">
        <v>34</v>
      </c>
      <c r="C23" s="9" t="s">
        <v>180</v>
      </c>
      <c r="D23" s="10" t="s">
        <v>181</v>
      </c>
      <c r="E23" s="11">
        <v>9462200</v>
      </c>
      <c r="F23" s="11">
        <v>9462200</v>
      </c>
      <c r="G23" s="11">
        <f>F23/12</f>
        <v>788516.6666666666</v>
      </c>
      <c r="H23" s="11">
        <v>998470.72</v>
      </c>
      <c r="I23" s="11">
        <f t="shared" si="0"/>
        <v>209954.05333333334</v>
      </c>
      <c r="J23" s="12">
        <f aca="true" t="shared" si="1" ref="J13:J28">H23/G23</f>
        <v>1.2662645727209316</v>
      </c>
      <c r="K23" s="11">
        <f>F23/2</f>
        <v>4731100</v>
      </c>
      <c r="L23" s="11">
        <v>8261961.47</v>
      </c>
      <c r="M23" s="11">
        <f>L23-K23</f>
        <v>3530861.4699999997</v>
      </c>
      <c r="N23" s="12">
        <f>L23/K23</f>
        <v>1.746308780199108</v>
      </c>
      <c r="O23" s="1"/>
    </row>
    <row r="24" spans="1:15" ht="19.5" customHeight="1">
      <c r="A24" s="1"/>
      <c r="B24" s="2" t="s">
        <v>34</v>
      </c>
      <c r="C24" s="9" t="s">
        <v>182</v>
      </c>
      <c r="D24" s="10" t="s">
        <v>183</v>
      </c>
      <c r="E24" s="11">
        <v>9462200</v>
      </c>
      <c r="F24" s="11">
        <v>9462200</v>
      </c>
      <c r="G24" s="11">
        <f>F24/12</f>
        <v>788516.6666666666</v>
      </c>
      <c r="H24" s="11">
        <v>637671.26</v>
      </c>
      <c r="I24" s="11">
        <f t="shared" si="0"/>
        <v>-150845.40666666662</v>
      </c>
      <c r="J24" s="12">
        <f t="shared" si="1"/>
        <v>0.8086972501109679</v>
      </c>
      <c r="K24" s="11">
        <f>F24/2</f>
        <v>4731100</v>
      </c>
      <c r="L24" s="11">
        <v>4386068.01</v>
      </c>
      <c r="M24" s="11">
        <f>L24-K24</f>
        <v>-345031.9900000002</v>
      </c>
      <c r="N24" s="12">
        <f>L24/K24</f>
        <v>0.9270715076832026</v>
      </c>
      <c r="O24" s="1"/>
    </row>
    <row r="25" spans="1:15" ht="19.5" customHeight="1">
      <c r="A25" s="1"/>
      <c r="B25" s="1"/>
      <c r="C25" s="13" t="s">
        <v>184</v>
      </c>
      <c r="D25" s="14" t="s">
        <v>185</v>
      </c>
      <c r="E25" s="15">
        <v>8730100</v>
      </c>
      <c r="F25" s="15">
        <v>8730100</v>
      </c>
      <c r="G25" s="11">
        <f>F25/12</f>
        <v>727508.3333333334</v>
      </c>
      <c r="H25" s="11">
        <v>498523.32</v>
      </c>
      <c r="I25" s="11">
        <f t="shared" si="0"/>
        <v>-228985.01333333337</v>
      </c>
      <c r="J25" s="12">
        <f t="shared" si="1"/>
        <v>0.6852475733382206</v>
      </c>
      <c r="K25" s="11">
        <f>F25/2</f>
        <v>4365050</v>
      </c>
      <c r="L25" s="11">
        <v>3999529.5</v>
      </c>
      <c r="M25" s="11">
        <f>L25-K25</f>
        <v>-365520.5</v>
      </c>
      <c r="N25" s="12">
        <f>L25/K25</f>
        <v>0.9162620130353604</v>
      </c>
      <c r="O25" s="1"/>
    </row>
    <row r="26" spans="1:15" ht="19.5" customHeight="1">
      <c r="A26" s="1"/>
      <c r="B26" s="1"/>
      <c r="C26" s="13" t="s">
        <v>186</v>
      </c>
      <c r="D26" s="14" t="s">
        <v>187</v>
      </c>
      <c r="E26" s="15">
        <v>0</v>
      </c>
      <c r="F26" s="15">
        <v>0</v>
      </c>
      <c r="G26" s="11">
        <v>0</v>
      </c>
      <c r="H26" s="11">
        <v>10400</v>
      </c>
      <c r="I26" s="11">
        <f t="shared" si="0"/>
        <v>10400</v>
      </c>
      <c r="J26" s="12" t="e">
        <f t="shared" si="1"/>
        <v>#DIV/0!</v>
      </c>
      <c r="K26" s="11">
        <v>0</v>
      </c>
      <c r="L26" s="11">
        <v>10400</v>
      </c>
      <c r="M26" s="11">
        <v>10400</v>
      </c>
      <c r="N26" s="12">
        <v>0</v>
      </c>
      <c r="O26" s="1"/>
    </row>
    <row r="27" spans="1:15" ht="28.5" customHeight="1">
      <c r="A27" s="1"/>
      <c r="B27" s="1"/>
      <c r="C27" s="13" t="s">
        <v>188</v>
      </c>
      <c r="D27" s="14" t="s">
        <v>189</v>
      </c>
      <c r="E27" s="15">
        <v>732100</v>
      </c>
      <c r="F27" s="15">
        <v>732100</v>
      </c>
      <c r="G27" s="11">
        <f>F27/12</f>
        <v>61008.333333333336</v>
      </c>
      <c r="H27" s="11">
        <v>128747.94</v>
      </c>
      <c r="I27" s="11">
        <f t="shared" si="0"/>
        <v>67739.60666666666</v>
      </c>
      <c r="J27" s="12">
        <f t="shared" si="1"/>
        <v>2.1103336702636253</v>
      </c>
      <c r="K27" s="11">
        <f>F27/2</f>
        <v>366050</v>
      </c>
      <c r="L27" s="11">
        <v>362314.3</v>
      </c>
      <c r="M27" s="11">
        <f>L27-K27</f>
        <v>-3735.7000000000116</v>
      </c>
      <c r="N27" s="12">
        <f>L27/K27</f>
        <v>0.9897945635842098</v>
      </c>
      <c r="O27" s="1"/>
    </row>
    <row r="28" spans="1:15" ht="19.5" customHeight="1">
      <c r="A28" s="1"/>
      <c r="B28" s="1"/>
      <c r="C28" s="13" t="s">
        <v>190</v>
      </c>
      <c r="D28" s="14" t="s">
        <v>191</v>
      </c>
      <c r="E28" s="15">
        <v>0</v>
      </c>
      <c r="F28" s="15">
        <v>0</v>
      </c>
      <c r="G28" s="11">
        <v>0</v>
      </c>
      <c r="H28" s="11">
        <v>0</v>
      </c>
      <c r="I28" s="11">
        <f t="shared" si="0"/>
        <v>0</v>
      </c>
      <c r="J28" s="12" t="e">
        <f t="shared" si="1"/>
        <v>#DIV/0!</v>
      </c>
      <c r="K28" s="11">
        <v>0</v>
      </c>
      <c r="L28" s="11">
        <v>13824.21</v>
      </c>
      <c r="M28" s="11">
        <v>13824.21</v>
      </c>
      <c r="N28" s="12">
        <v>0</v>
      </c>
      <c r="O28" s="1"/>
    </row>
    <row r="29" spans="1:15" ht="12.75" customHeight="1">
      <c r="A29" s="1"/>
      <c r="B29" s="2" t="s">
        <v>34</v>
      </c>
      <c r="C29" s="9" t="s">
        <v>192</v>
      </c>
      <c r="D29" s="10" t="s">
        <v>193</v>
      </c>
      <c r="E29" s="11">
        <v>0</v>
      </c>
      <c r="F29" s="11">
        <v>0</v>
      </c>
      <c r="G29" s="11">
        <v>0</v>
      </c>
      <c r="H29" s="11">
        <v>360799.46</v>
      </c>
      <c r="I29" s="11">
        <v>360799.46</v>
      </c>
      <c r="J29" s="12">
        <v>0</v>
      </c>
      <c r="K29" s="11">
        <v>0</v>
      </c>
      <c r="L29" s="11">
        <v>3875893.46</v>
      </c>
      <c r="M29" s="11">
        <v>3875893.46</v>
      </c>
      <c r="N29" s="12">
        <v>0</v>
      </c>
      <c r="O29" s="1"/>
    </row>
    <row r="30" spans="1:15" ht="12.75" customHeight="1">
      <c r="A30" s="1"/>
      <c r="B30" s="1"/>
      <c r="C30" s="13" t="s">
        <v>194</v>
      </c>
      <c r="D30" s="14" t="s">
        <v>195</v>
      </c>
      <c r="E30" s="15">
        <v>0</v>
      </c>
      <c r="F30" s="15">
        <v>0</v>
      </c>
      <c r="G30" s="11">
        <v>0</v>
      </c>
      <c r="H30" s="11">
        <v>359994</v>
      </c>
      <c r="I30" s="11">
        <v>359994</v>
      </c>
      <c r="J30" s="12">
        <v>0</v>
      </c>
      <c r="K30" s="11">
        <v>0</v>
      </c>
      <c r="L30" s="11">
        <v>3848295.41</v>
      </c>
      <c r="M30" s="11">
        <v>3848295.41</v>
      </c>
      <c r="N30" s="12">
        <v>0</v>
      </c>
      <c r="O30" s="1"/>
    </row>
    <row r="31" spans="1:15" ht="66" customHeight="1">
      <c r="A31" s="1"/>
      <c r="B31" s="1"/>
      <c r="C31" s="13" t="s">
        <v>196</v>
      </c>
      <c r="D31" s="14" t="s">
        <v>197</v>
      </c>
      <c r="E31" s="15">
        <v>0</v>
      </c>
      <c r="F31" s="15">
        <v>0</v>
      </c>
      <c r="G31" s="11">
        <v>0</v>
      </c>
      <c r="H31" s="11">
        <v>805.46</v>
      </c>
      <c r="I31" s="11">
        <v>805.46</v>
      </c>
      <c r="J31" s="12">
        <v>0</v>
      </c>
      <c r="K31" s="11">
        <v>0</v>
      </c>
      <c r="L31" s="11">
        <v>27598.05</v>
      </c>
      <c r="M31" s="11">
        <v>27598.05</v>
      </c>
      <c r="N31" s="12">
        <v>0</v>
      </c>
      <c r="O31" s="1"/>
    </row>
    <row r="32" spans="1:15" ht="12.75" customHeight="1">
      <c r="A32" s="1"/>
      <c r="B32" s="2" t="s">
        <v>34</v>
      </c>
      <c r="C32" s="9" t="s">
        <v>198</v>
      </c>
      <c r="D32" s="10" t="s">
        <v>199</v>
      </c>
      <c r="E32" s="11">
        <v>1000000</v>
      </c>
      <c r="F32" s="11">
        <v>1000000</v>
      </c>
      <c r="G32" s="11">
        <v>0</v>
      </c>
      <c r="H32" s="11">
        <v>204012.22</v>
      </c>
      <c r="I32" s="11">
        <v>204012.22</v>
      </c>
      <c r="J32" s="12">
        <v>0</v>
      </c>
      <c r="K32" s="11">
        <v>500000</v>
      </c>
      <c r="L32" s="11">
        <v>536458.16</v>
      </c>
      <c r="M32" s="11">
        <v>36458.16</v>
      </c>
      <c r="N32" s="12">
        <v>1.07291632</v>
      </c>
      <c r="O32" s="1"/>
    </row>
    <row r="33" spans="1:15" ht="12.75" customHeight="1">
      <c r="A33" s="1"/>
      <c r="B33" s="2" t="s">
        <v>34</v>
      </c>
      <c r="C33" s="9" t="s">
        <v>200</v>
      </c>
      <c r="D33" s="10" t="s">
        <v>201</v>
      </c>
      <c r="E33" s="11">
        <v>500000</v>
      </c>
      <c r="F33" s="11">
        <v>500000</v>
      </c>
      <c r="G33" s="11">
        <v>0</v>
      </c>
      <c r="H33" s="11">
        <v>0</v>
      </c>
      <c r="I33" s="11">
        <v>0</v>
      </c>
      <c r="J33" s="12">
        <v>0</v>
      </c>
      <c r="K33" s="11">
        <v>500000</v>
      </c>
      <c r="L33" s="11">
        <v>274862.5</v>
      </c>
      <c r="M33" s="11">
        <v>-225137.5</v>
      </c>
      <c r="N33" s="12">
        <v>0.549725</v>
      </c>
      <c r="O33" s="1"/>
    </row>
    <row r="34" spans="1:15" ht="28.5" customHeight="1">
      <c r="A34" s="1"/>
      <c r="B34" s="2" t="s">
        <v>34</v>
      </c>
      <c r="C34" s="9" t="s">
        <v>202</v>
      </c>
      <c r="D34" s="10" t="s">
        <v>203</v>
      </c>
      <c r="E34" s="11">
        <v>500000</v>
      </c>
      <c r="F34" s="11">
        <v>500000</v>
      </c>
      <c r="G34" s="11">
        <v>0</v>
      </c>
      <c r="H34" s="11">
        <v>0</v>
      </c>
      <c r="I34" s="11">
        <v>0</v>
      </c>
      <c r="J34" s="12">
        <v>0</v>
      </c>
      <c r="K34" s="11">
        <v>500000</v>
      </c>
      <c r="L34" s="11">
        <v>274862.5</v>
      </c>
      <c r="M34" s="11">
        <v>-225137.5</v>
      </c>
      <c r="N34" s="12">
        <v>0.549725</v>
      </c>
      <c r="O34" s="1"/>
    </row>
    <row r="35" spans="1:15" ht="28.5" customHeight="1">
      <c r="A35" s="1"/>
      <c r="B35" s="1"/>
      <c r="C35" s="13" t="s">
        <v>202</v>
      </c>
      <c r="D35" s="14" t="s">
        <v>203</v>
      </c>
      <c r="E35" s="15">
        <v>500000</v>
      </c>
      <c r="F35" s="15">
        <v>500000</v>
      </c>
      <c r="G35" s="11">
        <v>0</v>
      </c>
      <c r="H35" s="11">
        <v>0</v>
      </c>
      <c r="I35" s="11">
        <v>0</v>
      </c>
      <c r="J35" s="12">
        <v>0</v>
      </c>
      <c r="K35" s="11">
        <v>500000</v>
      </c>
      <c r="L35" s="11">
        <v>274862.5</v>
      </c>
      <c r="M35" s="11">
        <v>-225137.5</v>
      </c>
      <c r="N35" s="12">
        <v>0.549725</v>
      </c>
      <c r="O35" s="1"/>
    </row>
    <row r="36" spans="1:15" ht="12.75" customHeight="1">
      <c r="A36" s="1"/>
      <c r="B36" s="2" t="s">
        <v>34</v>
      </c>
      <c r="C36" s="9" t="s">
        <v>204</v>
      </c>
      <c r="D36" s="10" t="s">
        <v>205</v>
      </c>
      <c r="E36" s="11">
        <v>500000</v>
      </c>
      <c r="F36" s="11">
        <v>500000</v>
      </c>
      <c r="G36" s="11">
        <v>0</v>
      </c>
      <c r="H36" s="11">
        <v>204012.22</v>
      </c>
      <c r="I36" s="11">
        <v>204012.22</v>
      </c>
      <c r="J36" s="12">
        <v>0</v>
      </c>
      <c r="K36" s="11">
        <v>0</v>
      </c>
      <c r="L36" s="11">
        <v>261595.66</v>
      </c>
      <c r="M36" s="11">
        <v>261595.66</v>
      </c>
      <c r="N36" s="12">
        <v>0</v>
      </c>
      <c r="O36" s="1"/>
    </row>
    <row r="37" spans="1:15" ht="12.75" customHeight="1">
      <c r="A37" s="1"/>
      <c r="B37" s="2" t="s">
        <v>34</v>
      </c>
      <c r="C37" s="9" t="s">
        <v>206</v>
      </c>
      <c r="D37" s="10" t="s">
        <v>207</v>
      </c>
      <c r="E37" s="11">
        <v>500000</v>
      </c>
      <c r="F37" s="11">
        <v>500000</v>
      </c>
      <c r="G37" s="11">
        <v>0</v>
      </c>
      <c r="H37" s="11">
        <v>204012.22</v>
      </c>
      <c r="I37" s="11">
        <v>204012.22</v>
      </c>
      <c r="J37" s="12">
        <v>0</v>
      </c>
      <c r="K37" s="11">
        <v>0</v>
      </c>
      <c r="L37" s="11">
        <v>261595.66</v>
      </c>
      <c r="M37" s="11">
        <v>261595.66</v>
      </c>
      <c r="N37" s="12">
        <v>0</v>
      </c>
      <c r="O37" s="1"/>
    </row>
    <row r="38" spans="1:15" ht="46.5" customHeight="1">
      <c r="A38" s="1"/>
      <c r="B38" s="1"/>
      <c r="C38" s="13" t="s">
        <v>208</v>
      </c>
      <c r="D38" s="14" t="s">
        <v>209</v>
      </c>
      <c r="E38" s="15">
        <v>500000</v>
      </c>
      <c r="F38" s="15">
        <v>500000</v>
      </c>
      <c r="G38" s="11">
        <v>0</v>
      </c>
      <c r="H38" s="11">
        <v>204012.22</v>
      </c>
      <c r="I38" s="11">
        <v>204012.22</v>
      </c>
      <c r="J38" s="12">
        <v>0</v>
      </c>
      <c r="K38" s="11">
        <v>0</v>
      </c>
      <c r="L38" s="11">
        <v>261595.66</v>
      </c>
      <c r="M38" s="11">
        <v>261595.66</v>
      </c>
      <c r="N38" s="12">
        <v>0</v>
      </c>
      <c r="O38" s="1"/>
    </row>
    <row r="39" spans="1:15" ht="12.75" customHeight="1">
      <c r="A39" s="1"/>
      <c r="B39" s="2" t="s">
        <v>34</v>
      </c>
      <c r="C39" s="9" t="s">
        <v>210</v>
      </c>
      <c r="D39" s="10" t="s">
        <v>211</v>
      </c>
      <c r="E39" s="11">
        <v>0</v>
      </c>
      <c r="F39" s="11">
        <v>0</v>
      </c>
      <c r="G39" s="11">
        <v>0</v>
      </c>
      <c r="H39" s="11">
        <v>84.56</v>
      </c>
      <c r="I39" s="11">
        <v>84.56</v>
      </c>
      <c r="J39" s="12">
        <v>0</v>
      </c>
      <c r="K39" s="11">
        <v>0</v>
      </c>
      <c r="L39" s="11">
        <v>1040.17</v>
      </c>
      <c r="M39" s="11">
        <v>1040.17</v>
      </c>
      <c r="N39" s="12">
        <v>0</v>
      </c>
      <c r="O39" s="1"/>
    </row>
    <row r="40" spans="1:15" ht="12.75" customHeight="1">
      <c r="A40" s="1"/>
      <c r="B40" s="2" t="s">
        <v>34</v>
      </c>
      <c r="C40" s="9" t="s">
        <v>210</v>
      </c>
      <c r="D40" s="10" t="s">
        <v>211</v>
      </c>
      <c r="E40" s="11">
        <v>0</v>
      </c>
      <c r="F40" s="11">
        <v>0</v>
      </c>
      <c r="G40" s="11">
        <v>0</v>
      </c>
      <c r="H40" s="11">
        <v>84.56</v>
      </c>
      <c r="I40" s="11">
        <v>84.56</v>
      </c>
      <c r="J40" s="12">
        <v>0</v>
      </c>
      <c r="K40" s="11">
        <v>0</v>
      </c>
      <c r="L40" s="11">
        <v>1040.17</v>
      </c>
      <c r="M40" s="11">
        <v>1040.17</v>
      </c>
      <c r="N40" s="12">
        <v>0</v>
      </c>
      <c r="O40" s="1"/>
    </row>
    <row r="41" spans="1:15" ht="37.5" customHeight="1">
      <c r="A41" s="1"/>
      <c r="B41" s="2" t="s">
        <v>34</v>
      </c>
      <c r="C41" s="9" t="s">
        <v>212</v>
      </c>
      <c r="D41" s="10" t="s">
        <v>213</v>
      </c>
      <c r="E41" s="11">
        <v>0</v>
      </c>
      <c r="F41" s="11">
        <v>0</v>
      </c>
      <c r="G41" s="11">
        <v>0</v>
      </c>
      <c r="H41" s="11">
        <v>84.56</v>
      </c>
      <c r="I41" s="11">
        <v>84.56</v>
      </c>
      <c r="J41" s="12">
        <v>0</v>
      </c>
      <c r="K41" s="11">
        <v>0</v>
      </c>
      <c r="L41" s="11">
        <v>1040.17</v>
      </c>
      <c r="M41" s="11">
        <v>1040.17</v>
      </c>
      <c r="N41" s="12">
        <v>0</v>
      </c>
      <c r="O41" s="1"/>
    </row>
    <row r="42" spans="1:15" ht="28.5" customHeight="1">
      <c r="A42" s="1"/>
      <c r="B42" s="1"/>
      <c r="C42" s="13" t="s">
        <v>212</v>
      </c>
      <c r="D42" s="14" t="s">
        <v>213</v>
      </c>
      <c r="E42" s="15">
        <v>0</v>
      </c>
      <c r="F42" s="15">
        <v>0</v>
      </c>
      <c r="G42" s="11">
        <v>0</v>
      </c>
      <c r="H42" s="11">
        <v>84.56</v>
      </c>
      <c r="I42" s="11">
        <v>84.56</v>
      </c>
      <c r="J42" s="12">
        <v>0</v>
      </c>
      <c r="K42" s="11">
        <v>0</v>
      </c>
      <c r="L42" s="11">
        <v>1040.17</v>
      </c>
      <c r="M42" s="11">
        <v>1040.17</v>
      </c>
      <c r="N42" s="12">
        <v>0</v>
      </c>
      <c r="O42" s="1"/>
    </row>
    <row r="43" spans="1:15" ht="12.75" customHeight="1">
      <c r="A43" s="1"/>
      <c r="B43" s="1"/>
      <c r="C43" s="16" t="s">
        <v>135</v>
      </c>
      <c r="D43" s="16"/>
      <c r="E43" s="11">
        <v>38462200</v>
      </c>
      <c r="F43" s="11">
        <v>38462200</v>
      </c>
      <c r="G43" s="11">
        <f>G6+G12+G19+G42</f>
        <v>788516.6666666666</v>
      </c>
      <c r="H43" s="11">
        <v>3047265.87</v>
      </c>
      <c r="I43" s="11">
        <f>H43-G43</f>
        <v>2258749.2033333336</v>
      </c>
      <c r="J43" s="12">
        <f>H43/G43</f>
        <v>3.8645548012090214</v>
      </c>
      <c r="K43" s="11">
        <f>K32+K12+K6</f>
        <v>23231100</v>
      </c>
      <c r="L43" s="11">
        <v>30398295.63</v>
      </c>
      <c r="M43" s="11">
        <f>L43-K43</f>
        <v>7167195.629999999</v>
      </c>
      <c r="N43" s="12">
        <f>L43/K43</f>
        <v>1.3085172733964383</v>
      </c>
      <c r="O43" s="1"/>
    </row>
    <row r="44" spans="1:15" ht="12.75" customHeight="1">
      <c r="A44" s="1"/>
      <c r="B44" s="1"/>
      <c r="C44" s="16" t="s">
        <v>136</v>
      </c>
      <c r="D44" s="16"/>
      <c r="E44" s="11">
        <v>38462200</v>
      </c>
      <c r="F44" s="11">
        <v>38462200</v>
      </c>
      <c r="G44" s="11">
        <f>G7+G13+G20+G43</f>
        <v>788516.6666666666</v>
      </c>
      <c r="H44" s="11">
        <v>3047265.87</v>
      </c>
      <c r="I44" s="11">
        <f>H44-G44</f>
        <v>2258749.2033333336</v>
      </c>
      <c r="J44" s="12">
        <f>H44/G44</f>
        <v>3.8645548012090214</v>
      </c>
      <c r="K44" s="11">
        <f>K43</f>
        <v>23231100</v>
      </c>
      <c r="L44" s="11">
        <v>30398295.63</v>
      </c>
      <c r="M44" s="11">
        <f>L44-K44</f>
        <v>7167195.629999999</v>
      </c>
      <c r="N44" s="12">
        <f>L44/K44</f>
        <v>1.3085172733964383</v>
      </c>
      <c r="O44" s="1"/>
    </row>
  </sheetData>
  <sheetProtection/>
  <mergeCells count="12">
    <mergeCell ref="G4:J4"/>
    <mergeCell ref="K4:N4"/>
    <mergeCell ref="C43:D43"/>
    <mergeCell ref="C44:D44"/>
    <mergeCell ref="B1:N1"/>
    <mergeCell ref="B2:N2"/>
    <mergeCell ref="B3:N3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Ілона О. Махнюк</dc:creator>
  <cp:keywords/>
  <dc:description/>
  <cp:lastModifiedBy>Білоножко</cp:lastModifiedBy>
  <cp:lastPrinted>2021-03-01T09:55:32Z</cp:lastPrinted>
  <dcterms:created xsi:type="dcterms:W3CDTF">2018-04-23T07:46:20Z</dcterms:created>
  <dcterms:modified xsi:type="dcterms:W3CDTF">2021-07-01T10:05:28Z</dcterms:modified>
  <cp:category/>
  <cp:version/>
  <cp:contentType/>
  <cp:contentStatus/>
</cp:coreProperties>
</file>