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12075" activeTab="0"/>
  </bookViews>
  <sheets>
    <sheet name="загальний" sheetId="1" r:id="rId1"/>
    <sheet name="спеціальний" sheetId="2" r:id="rId2"/>
  </sheets>
  <definedNames/>
  <calcPr fullCalcOnLoad="1"/>
</workbook>
</file>

<file path=xl/sharedStrings.xml><?xml version="1.0" encoding="utf-8"?>
<sst xmlns="http://schemas.openxmlformats.org/spreadsheetml/2006/main" count="298" uniqueCount="209">
  <si>
    <t>Податкові надходження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</si>
  <si>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</si>
  <si>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</si>
  <si>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</si>
  <si>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</si>
  <si>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</si>
  <si>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</si>
  <si>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</si>
  <si>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</si>
  <si>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</si>
  <si>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</si>
  <si>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</si>
  <si>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</si>
  <si>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</si>
  <si>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фізичних осіб 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</si>
  <si>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</si>
  <si>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</si>
  <si>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</si>
  <si>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</si>
  <si>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</si>
  <si>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</si>
  <si>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</si>
  <si>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</si>
  <si>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</si>
  <si>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</si>
  <si>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</si>
  <si>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</si>
  <si>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Єдиний податок з юридичних осіб </t>
  </si>
  <si>
    <t>Плата за встановлення земельного сервітуту</t>
  </si>
  <si>
    <t>Надходження від орендної плати за користування цілісним майновим комплексом та іншим державним майном  </t>
  </si>
  <si>
    <t>Державне мито, пов`язане з видачею та оформленням закордонних паспортів (посвідок) та паспортів громадян України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</si>
  <si>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</si>
  <si>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</si>
  <si>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</si>
  <si>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</si>
  <si>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</si>
  <si>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</si>
  <si>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</si>
  <si>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</si>
  <si>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</si>
  <si>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</si>
  <si>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</si>
  <si>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</si>
  <si>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</si>
  <si>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</si>
  <si>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</si>
  <si>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</si>
  <si>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</si>
  <si>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</si>
  <si>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</si>
  <si>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</si>
  <si>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</si>
  <si>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</si>
  <si>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Благодійні внески, гранти та дарунки </t>
  </si>
  <si>
    <t>Надходження бюджетних установ від реалізації в установленому порядку майна (крім нерухомого майна) </t>
  </si>
  <si>
    <t/>
  </si>
  <si>
    <t>Код</t>
  </si>
  <si>
    <t>Найменування</t>
  </si>
  <si>
    <t>Початковий річний план</t>
  </si>
  <si>
    <t>Уточнений річний план</t>
  </si>
  <si>
    <t>Виконання з початку року</t>
  </si>
  <si>
    <t>Уточнений план на період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</si>
  <si>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</si>
  <si>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</si>
  <si>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</si>
  <si>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</si>
  <si>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</si>
  <si>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</si>
  <si>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</si>
  <si>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</si>
  <si>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</si>
  <si>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</si>
  <si>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</si>
  <si>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</si>
  <si>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</si>
  <si>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</si>
  <si>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</si>
  <si>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</si>
  <si>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</si>
  <si>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</si>
  <si>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</si>
  <si>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</si>
  <si>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</si>
  <si>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</si>
  <si>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</si>
  <si>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</si>
  <si>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13031600</t>
  </si>
  <si>
    <t>Рентна плата за користування надрами для видобування залізних руд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</si>
  <si>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</si>
  <si>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</si>
  <si>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</si>
  <si>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</si>
  <si>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</si>
  <si>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</si>
  <si>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</si>
  <si>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</si>
  <si>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</si>
  <si>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</si>
  <si>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</si>
  <si>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</si>
  <si>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</si>
  <si>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</si>
  <si>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</si>
  <si>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</si>
  <si>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</si>
  <si>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</si>
  <si>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</si>
  <si>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</si>
  <si>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</si>
  <si>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</si>
  <si>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</si>
  <si>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</si>
  <si>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</si>
  <si>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</si>
  <si>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</si>
  <si>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</si>
  <si>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</si>
  <si>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</si>
  <si>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</si>
  <si>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</si>
  <si>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</si>
  <si>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</si>
  <si>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</si>
  <si>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</si>
  <si>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</si>
  <si>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</si>
  <si>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21050000</t>
  </si>
  <si>
    <t>21080000</t>
  </si>
  <si>
    <t>21081100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</si>
  <si>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</si>
  <si>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</si>
  <si>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21081700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</si>
  <si>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</si>
  <si>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</si>
  <si>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</si>
  <si>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</si>
  <si>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</si>
  <si>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</si>
  <si>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</si>
  <si>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</si>
  <si>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</si>
  <si>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</si>
  <si>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</si>
  <si>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</si>
  <si>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</si>
  <si>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</si>
  <si>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</si>
  <si>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</si>
  <si>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</si>
  <si>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</si>
  <si>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</si>
  <si>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Освітня субвенція з державного бюджету місцевим бюджетам</t>
  </si>
  <si>
    <t>41050000</t>
  </si>
  <si>
    <t>41051000</t>
  </si>
  <si>
    <t>41051200</t>
  </si>
  <si>
    <t>41053900</t>
  </si>
  <si>
    <t>Усього ( без врахування трансфертів )</t>
  </si>
  <si>
    <t>Усього</t>
  </si>
  <si>
    <t>19000000</t>
  </si>
  <si>
    <t>19010000</t>
  </si>
  <si>
    <t>19010100</t>
  </si>
  <si>
    <t>19010200</t>
  </si>
  <si>
    <t>19010300</t>
  </si>
  <si>
    <t>21110000</t>
  </si>
  <si>
    <t>24062100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</si>
  <si>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</si>
  <si>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</si>
  <si>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</si>
  <si>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</si>
  <si>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</si>
  <si>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25010400</t>
  </si>
  <si>
    <t>25020000</t>
  </si>
  <si>
    <t>25020100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</si>
  <si>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</si>
  <si>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</si>
  <si>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30000000</t>
  </si>
  <si>
    <t>31000000</t>
  </si>
  <si>
    <t>31030000</t>
  </si>
  <si>
    <t>33000000</t>
  </si>
  <si>
    <t>33010000</t>
  </si>
  <si>
    <t>33010100</t>
  </si>
  <si>
    <t>50000000</t>
  </si>
  <si>
    <t>50110000</t>
  </si>
  <si>
    <t xml:space="preserve">Аналіз виконання плану по доходах  Бюджет Горішньоплавнівської міської </t>
  </si>
  <si>
    <t>Загальний фонд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</si>
  <si>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</si>
  <si>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</si>
  <si>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</si>
  <si>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</si>
  <si>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Спеціальний фонд(разом)</t>
  </si>
  <si>
    <t>24110000</t>
  </si>
  <si>
    <t>Доходи від операцій з кредитування та надання гарантій  </t>
  </si>
  <si>
    <t>24110700</t>
  </si>
  <si>
    <t>Плата за гарантії, надані Верховною Радою Автономної Республіки Крим, міськими та обласними радами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</si>
  <si>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</si>
  <si>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</si>
  <si>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</si>
  <si>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</si>
  <si>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</si>
  <si>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</si>
  <si>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</si>
  <si>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22090200</t>
  </si>
  <si>
    <t>Державне мито, не віднесене до інших категорій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</si>
  <si>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</si>
  <si>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</si>
  <si>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станом на 31.05.2021  р. ( з початку року)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</si>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</sst>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  <numFmt numFmtId="165" formatCode="0.0"/>
    <numFmt numFmtId="166" formatCode="#0.00\ %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166" fontId="5" fillId="0" borderId="11" xfId="0" applyNumberFormat="1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4" fontId="9" fillId="0" borderId="11" xfId="0" applyNumberFormat="1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B76">
      <selection activeCell="C4" sqref="C4:J82"/>
    </sheetView>
  </sheetViews>
  <sheetFormatPr defaultColWidth="9.33203125" defaultRowHeight="12.75"/>
  <cols>
    <col min="1" max="1" width="10.33203125" style="0" hidden="1" customWidth="1"/>
    <col min="2" max="2" width="0.82421875" style="0" customWidth="1"/>
    <col min="3" max="3" width="8.5" style="0" customWidth="1"/>
    <col min="4" max="4" width="37.16015625" style="0" customWidth="1"/>
    <col min="5" max="5" width="12" style="0" customWidth="1"/>
    <col min="6" max="6" width="11.5" style="0" customWidth="1"/>
    <col min="7" max="7" width="11.66015625" style="0" customWidth="1"/>
    <col min="8" max="8" width="13" style="0" customWidth="1"/>
    <col min="9" max="9" width="11.5" style="0" customWidth="1"/>
    <col min="10" max="10" width="9.16015625" style="0" customWidth="1"/>
    <col min="11" max="12" width="10.33203125" style="0" hidden="1" customWidth="1"/>
  </cols>
  <sheetData>
    <row r="1" spans="1:11" ht="19.5" customHeight="1">
      <c r="A1" s="1"/>
      <c r="B1" s="11" t="s">
        <v>183</v>
      </c>
      <c r="C1" s="11"/>
      <c r="D1" s="11"/>
      <c r="E1" s="11"/>
      <c r="F1" s="11"/>
      <c r="G1" s="11"/>
      <c r="H1" s="11"/>
      <c r="I1" s="11"/>
      <c r="J1" s="11"/>
      <c r="K1" s="1"/>
    </row>
    <row r="2" spans="1:11" ht="19.5" customHeight="1">
      <c r="A2" s="1"/>
      <c r="B2" s="11" t="s">
        <v>205</v>
      </c>
      <c r="C2" s="11"/>
      <c r="D2" s="11"/>
      <c r="E2" s="11"/>
      <c r="F2" s="11"/>
      <c r="G2" s="11"/>
      <c r="H2" s="11"/>
      <c r="I2" s="11"/>
      <c r="J2" s="11"/>
      <c r="K2" s="1"/>
    </row>
    <row r="3" spans="1:11" ht="15" customHeight="1">
      <c r="A3" s="1"/>
      <c r="B3" s="12" t="s">
        <v>184</v>
      </c>
      <c r="C3" s="12"/>
      <c r="D3" s="12"/>
      <c r="E3" s="12"/>
      <c r="F3" s="12"/>
      <c r="G3" s="12"/>
      <c r="H3" s="12"/>
      <c r="I3" s="12"/>
      <c r="J3" s="12"/>
      <c r="K3" s="1"/>
    </row>
    <row r="4" spans="1:11" ht="9.75" customHeight="1">
      <c r="A4" s="1"/>
      <c r="B4" s="13" t="s">
        <v>55</v>
      </c>
      <c r="C4" s="14" t="s">
        <v>56</v>
      </c>
      <c r="D4" s="14" t="s">
        <v>57</v>
      </c>
      <c r="E4" s="14" t="s">
        <v>58</v>
      </c>
      <c r="F4" s="14" t="s">
        <v>59</v>
      </c>
      <c r="G4" s="14" t="s">
        <v>60</v>
      </c>
      <c r="H4" s="14"/>
      <c r="I4" s="14"/>
      <c r="J4" s="14"/>
      <c r="K4" s="1"/>
    </row>
    <row r="5" spans="1:11" ht="33.75" customHeight="1">
      <c r="A5" s="1"/>
      <c r="B5" s="13"/>
      <c r="C5" s="14"/>
      <c r="D5" s="14"/>
      <c r="E5" s="14"/>
      <c r="F5" s="14"/>
      <c r="G5" s="15" t="s">
        <v>61</v>
      </c>
      <c r="H5" s="15" t="s">
        <v>62</v>
      </c>
      <c r="I5" s="15" t="s">
        <v>63</v>
      </c>
      <c r="J5" s="15" t="s">
        <v>64</v>
      </c>
      <c r="K5" s="1"/>
    </row>
    <row r="6" spans="1:11" ht="12.75" customHeight="1">
      <c r="A6" s="1"/>
      <c r="B6" s="2" t="s">
        <v>55</v>
      </c>
      <c r="C6" s="3" t="s">
        <v>65</v>
      </c>
      <c r="D6" s="4" t="s">
        <v>0</v>
      </c>
      <c r="E6" s="8">
        <v>678310000</v>
      </c>
      <c r="F6" s="8">
        <v>678310000</v>
      </c>
      <c r="G6" s="8">
        <v>280446000</v>
      </c>
      <c r="H6" s="8">
        <v>291639016.07</v>
      </c>
      <c r="I6" s="8">
        <v>11193016.07</v>
      </c>
      <c r="J6" s="5">
        <v>1.0399114841003259</v>
      </c>
      <c r="K6" s="1"/>
    </row>
    <row r="7" spans="1:11" ht="19.5" customHeight="1">
      <c r="A7" s="1"/>
      <c r="B7" s="2" t="s">
        <v>55</v>
      </c>
      <c r="C7" s="3" t="s">
        <v>66</v>
      </c>
      <c r="D7" s="4" t="s">
        <v>9</v>
      </c>
      <c r="E7" s="8">
        <v>457770000</v>
      </c>
      <c r="F7" s="8">
        <v>448343200</v>
      </c>
      <c r="G7" s="8">
        <v>182843200</v>
      </c>
      <c r="H7" s="8">
        <v>184389877.3</v>
      </c>
      <c r="I7" s="8">
        <v>1546677.3</v>
      </c>
      <c r="J7" s="5">
        <v>1.008459036485907</v>
      </c>
      <c r="K7" s="1"/>
    </row>
    <row r="8" spans="1:11" ht="12.75" customHeight="1">
      <c r="A8" s="1"/>
      <c r="B8" s="2" t="s">
        <v>55</v>
      </c>
      <c r="C8" s="3" t="s">
        <v>67</v>
      </c>
      <c r="D8" s="4" t="s">
        <v>22</v>
      </c>
      <c r="E8" s="8">
        <v>456770000</v>
      </c>
      <c r="F8" s="8">
        <v>447443200</v>
      </c>
      <c r="G8" s="8">
        <v>182563200</v>
      </c>
      <c r="H8" s="8">
        <v>184184090.3</v>
      </c>
      <c r="I8" s="8">
        <v>1620890.3</v>
      </c>
      <c r="J8" s="5">
        <v>1.0088785160426637</v>
      </c>
      <c r="K8" s="1"/>
    </row>
    <row r="9" spans="1:11" ht="28.5" customHeight="1">
      <c r="A9" s="1"/>
      <c r="B9" s="1"/>
      <c r="C9" s="6" t="s">
        <v>68</v>
      </c>
      <c r="D9" s="7" t="s">
        <v>23</v>
      </c>
      <c r="E9" s="9">
        <v>438900000</v>
      </c>
      <c r="F9" s="9">
        <v>428473200</v>
      </c>
      <c r="G9" s="8">
        <v>177698200</v>
      </c>
      <c r="H9" s="8">
        <v>178277831.76</v>
      </c>
      <c r="I9" s="8">
        <v>579631.76</v>
      </c>
      <c r="J9" s="5">
        <v>1.003261888752953</v>
      </c>
      <c r="K9" s="1"/>
    </row>
    <row r="10" spans="1:11" ht="46.5" customHeight="1">
      <c r="A10" s="1"/>
      <c r="B10" s="1"/>
      <c r="C10" s="6" t="s">
        <v>69</v>
      </c>
      <c r="D10" s="7" t="s">
        <v>24</v>
      </c>
      <c r="E10" s="9">
        <v>2670000</v>
      </c>
      <c r="F10" s="9">
        <v>2670000</v>
      </c>
      <c r="G10" s="8">
        <v>1014500</v>
      </c>
      <c r="H10" s="8">
        <v>868169.99</v>
      </c>
      <c r="I10" s="8">
        <v>-146330.01</v>
      </c>
      <c r="J10" s="5">
        <v>0.8557614489896501</v>
      </c>
      <c r="K10" s="1"/>
    </row>
    <row r="11" spans="1:11" ht="28.5" customHeight="1">
      <c r="A11" s="1"/>
      <c r="B11" s="1"/>
      <c r="C11" s="6" t="s">
        <v>70</v>
      </c>
      <c r="D11" s="7" t="s">
        <v>25</v>
      </c>
      <c r="E11" s="9">
        <v>6200000</v>
      </c>
      <c r="F11" s="9">
        <v>7200000</v>
      </c>
      <c r="G11" s="8">
        <v>3230500</v>
      </c>
      <c r="H11" s="8">
        <v>3850960.44</v>
      </c>
      <c r="I11" s="8">
        <v>620460.44</v>
      </c>
      <c r="J11" s="5">
        <v>1.1920632843213126</v>
      </c>
      <c r="K11" s="1"/>
    </row>
    <row r="12" spans="1:11" ht="28.5" customHeight="1">
      <c r="A12" s="1"/>
      <c r="B12" s="1"/>
      <c r="C12" s="6" t="s">
        <v>71</v>
      </c>
      <c r="D12" s="7" t="s">
        <v>26</v>
      </c>
      <c r="E12" s="9">
        <v>9000000</v>
      </c>
      <c r="F12" s="9">
        <v>9100000</v>
      </c>
      <c r="G12" s="8">
        <v>620000</v>
      </c>
      <c r="H12" s="8">
        <v>1187128.11</v>
      </c>
      <c r="I12" s="8">
        <v>567128.11</v>
      </c>
      <c r="J12" s="5">
        <v>1.914722758064516</v>
      </c>
      <c r="K12" s="1"/>
    </row>
    <row r="13" spans="1:11" ht="12.75" customHeight="1">
      <c r="A13" s="1"/>
      <c r="B13" s="2" t="s">
        <v>55</v>
      </c>
      <c r="C13" s="3" t="s">
        <v>72</v>
      </c>
      <c r="D13" s="4" t="s">
        <v>10</v>
      </c>
      <c r="E13" s="8">
        <v>1000000</v>
      </c>
      <c r="F13" s="8">
        <v>900000</v>
      </c>
      <c r="G13" s="8">
        <v>280000</v>
      </c>
      <c r="H13" s="8">
        <v>205787</v>
      </c>
      <c r="I13" s="8">
        <v>-74213</v>
      </c>
      <c r="J13" s="5">
        <v>0.7349535714285714</v>
      </c>
      <c r="K13" s="1"/>
    </row>
    <row r="14" spans="1:11" ht="19.5" customHeight="1">
      <c r="A14" s="1"/>
      <c r="B14" s="1"/>
      <c r="C14" s="6" t="s">
        <v>73</v>
      </c>
      <c r="D14" s="7" t="s">
        <v>11</v>
      </c>
      <c r="E14" s="9">
        <v>1000000</v>
      </c>
      <c r="F14" s="9">
        <v>900000</v>
      </c>
      <c r="G14" s="8">
        <v>280000</v>
      </c>
      <c r="H14" s="8">
        <v>205787</v>
      </c>
      <c r="I14" s="8">
        <v>-74213</v>
      </c>
      <c r="J14" s="5">
        <v>0.7349535714285714</v>
      </c>
      <c r="K14" s="1"/>
    </row>
    <row r="15" spans="1:11" ht="19.5" customHeight="1">
      <c r="A15" s="1"/>
      <c r="B15" s="2" t="s">
        <v>55</v>
      </c>
      <c r="C15" s="3" t="s">
        <v>74</v>
      </c>
      <c r="D15" s="4" t="s">
        <v>75</v>
      </c>
      <c r="E15" s="8">
        <v>50660000</v>
      </c>
      <c r="F15" s="8">
        <v>51086800</v>
      </c>
      <c r="G15" s="8">
        <v>25587800</v>
      </c>
      <c r="H15" s="8">
        <v>27129332.74</v>
      </c>
      <c r="I15" s="8">
        <v>1541532.74</v>
      </c>
      <c r="J15" s="5">
        <v>1.060244833084517</v>
      </c>
      <c r="K15" s="1"/>
    </row>
    <row r="16" spans="1:11" ht="19.5" customHeight="1">
      <c r="A16" s="1"/>
      <c r="B16" s="2" t="s">
        <v>55</v>
      </c>
      <c r="C16" s="3" t="s">
        <v>76</v>
      </c>
      <c r="D16" s="4" t="s">
        <v>77</v>
      </c>
      <c r="E16" s="8">
        <v>530000</v>
      </c>
      <c r="F16" s="8">
        <v>656000</v>
      </c>
      <c r="G16" s="8">
        <v>226000</v>
      </c>
      <c r="H16" s="8">
        <v>199971.77</v>
      </c>
      <c r="I16" s="8">
        <v>-26028.23</v>
      </c>
      <c r="J16" s="5">
        <v>0.8848308407079646</v>
      </c>
      <c r="K16" s="1"/>
    </row>
    <row r="17" spans="1:11" ht="46.5" customHeight="1">
      <c r="A17" s="1"/>
      <c r="B17" s="1"/>
      <c r="C17" s="6" t="s">
        <v>78</v>
      </c>
      <c r="D17" s="7" t="s">
        <v>79</v>
      </c>
      <c r="E17" s="9">
        <v>530000</v>
      </c>
      <c r="F17" s="9">
        <v>656000</v>
      </c>
      <c r="G17" s="8">
        <v>226000</v>
      </c>
      <c r="H17" s="8">
        <v>199971.77</v>
      </c>
      <c r="I17" s="8">
        <v>-26028.23</v>
      </c>
      <c r="J17" s="5">
        <v>0.8848308407079646</v>
      </c>
      <c r="K17" s="1"/>
    </row>
    <row r="18" spans="1:11" ht="19.5" customHeight="1">
      <c r="A18" s="1"/>
      <c r="B18" s="2" t="s">
        <v>55</v>
      </c>
      <c r="C18" s="3" t="s">
        <v>80</v>
      </c>
      <c r="D18" s="4" t="s">
        <v>81</v>
      </c>
      <c r="E18" s="8">
        <v>10000</v>
      </c>
      <c r="F18" s="8">
        <v>10000</v>
      </c>
      <c r="G18" s="8">
        <v>1000</v>
      </c>
      <c r="H18" s="8">
        <v>651.93</v>
      </c>
      <c r="I18" s="8">
        <v>-348.07</v>
      </c>
      <c r="J18" s="5">
        <v>0.65193</v>
      </c>
      <c r="K18" s="1"/>
    </row>
    <row r="19" spans="1:11" ht="19.5" customHeight="1">
      <c r="A19" s="1"/>
      <c r="B19" s="1"/>
      <c r="C19" s="6" t="s">
        <v>82</v>
      </c>
      <c r="D19" s="7" t="s">
        <v>83</v>
      </c>
      <c r="E19" s="9">
        <v>10000</v>
      </c>
      <c r="F19" s="9">
        <v>10000</v>
      </c>
      <c r="G19" s="8">
        <v>1000</v>
      </c>
      <c r="H19" s="8">
        <v>651.93</v>
      </c>
      <c r="I19" s="8">
        <v>-348.07</v>
      </c>
      <c r="J19" s="5">
        <v>0.65193</v>
      </c>
      <c r="K19" s="1"/>
    </row>
    <row r="20" spans="1:11" ht="19.5" customHeight="1">
      <c r="A20" s="1"/>
      <c r="B20" s="2" t="s">
        <v>55</v>
      </c>
      <c r="C20" s="3" t="s">
        <v>84</v>
      </c>
      <c r="D20" s="4" t="s">
        <v>85</v>
      </c>
      <c r="E20" s="8">
        <v>39500000</v>
      </c>
      <c r="F20" s="8">
        <v>40800800</v>
      </c>
      <c r="G20" s="8">
        <v>21050800</v>
      </c>
      <c r="H20" s="8">
        <v>24098316.4</v>
      </c>
      <c r="I20" s="8">
        <v>3047516.4</v>
      </c>
      <c r="J20" s="5">
        <v>1.1447696239572842</v>
      </c>
      <c r="K20" s="1"/>
    </row>
    <row r="21" spans="1:11" ht="28.5" customHeight="1">
      <c r="A21" s="1"/>
      <c r="B21" s="1"/>
      <c r="C21" s="6" t="s">
        <v>185</v>
      </c>
      <c r="D21" s="7" t="s">
        <v>186</v>
      </c>
      <c r="E21" s="9">
        <v>0</v>
      </c>
      <c r="F21" s="9">
        <v>300800</v>
      </c>
      <c r="G21" s="8">
        <v>300800</v>
      </c>
      <c r="H21" s="8">
        <v>440043.85</v>
      </c>
      <c r="I21" s="8">
        <v>139243.85</v>
      </c>
      <c r="J21" s="5">
        <v>1.4629117353723404</v>
      </c>
      <c r="K21" s="1"/>
    </row>
    <row r="22" spans="1:11" ht="19.5" customHeight="1">
      <c r="A22" s="1"/>
      <c r="B22" s="1"/>
      <c r="C22" s="6" t="s">
        <v>86</v>
      </c>
      <c r="D22" s="7" t="s">
        <v>87</v>
      </c>
      <c r="E22" s="9">
        <v>39500000</v>
      </c>
      <c r="F22" s="9">
        <v>40500000</v>
      </c>
      <c r="G22" s="8">
        <v>20750000</v>
      </c>
      <c r="H22" s="8">
        <v>23658272.55</v>
      </c>
      <c r="I22" s="8">
        <v>2908272.55</v>
      </c>
      <c r="J22" s="5">
        <v>1.140157713253012</v>
      </c>
      <c r="K22" s="1"/>
    </row>
    <row r="23" spans="1:11" ht="19.5" customHeight="1">
      <c r="A23" s="1"/>
      <c r="B23" s="2" t="s">
        <v>55</v>
      </c>
      <c r="C23" s="3" t="s">
        <v>88</v>
      </c>
      <c r="D23" s="4" t="s">
        <v>89</v>
      </c>
      <c r="E23" s="8">
        <v>10620000</v>
      </c>
      <c r="F23" s="8">
        <v>9620000</v>
      </c>
      <c r="G23" s="8">
        <v>4310000</v>
      </c>
      <c r="H23" s="8">
        <v>2830392.64</v>
      </c>
      <c r="I23" s="8">
        <v>-1479607.36</v>
      </c>
      <c r="J23" s="5">
        <v>0.6567036287703016</v>
      </c>
      <c r="K23" s="1"/>
    </row>
    <row r="24" spans="1:11" ht="28.5" customHeight="1">
      <c r="A24" s="1"/>
      <c r="B24" s="1"/>
      <c r="C24" s="6" t="s">
        <v>90</v>
      </c>
      <c r="D24" s="7" t="s">
        <v>91</v>
      </c>
      <c r="E24" s="9">
        <v>10620000</v>
      </c>
      <c r="F24" s="9">
        <v>9620000</v>
      </c>
      <c r="G24" s="8">
        <v>4310000</v>
      </c>
      <c r="H24" s="8">
        <v>2830392.64</v>
      </c>
      <c r="I24" s="8">
        <v>-1479607.36</v>
      </c>
      <c r="J24" s="5">
        <v>0.6567036287703016</v>
      </c>
      <c r="K24" s="1"/>
    </row>
    <row r="25" spans="1:11" ht="12.75" customHeight="1">
      <c r="A25" s="1"/>
      <c r="B25" s="2" t="s">
        <v>55</v>
      </c>
      <c r="C25" s="3" t="s">
        <v>92</v>
      </c>
      <c r="D25" s="4" t="s">
        <v>12</v>
      </c>
      <c r="E25" s="8">
        <v>14350000</v>
      </c>
      <c r="F25" s="8">
        <v>23350000</v>
      </c>
      <c r="G25" s="8">
        <v>7300000</v>
      </c>
      <c r="H25" s="8">
        <v>9969066.22</v>
      </c>
      <c r="I25" s="8">
        <v>2669066.22</v>
      </c>
      <c r="J25" s="5">
        <v>1.365625509589041</v>
      </c>
      <c r="K25" s="1"/>
    </row>
    <row r="26" spans="1:11" ht="19.5" customHeight="1">
      <c r="A26" s="1"/>
      <c r="B26" s="2" t="s">
        <v>55</v>
      </c>
      <c r="C26" s="3" t="s">
        <v>194</v>
      </c>
      <c r="D26" s="4" t="s">
        <v>195</v>
      </c>
      <c r="E26" s="8">
        <v>0</v>
      </c>
      <c r="F26" s="8">
        <v>2360000</v>
      </c>
      <c r="G26" s="8">
        <v>1170000</v>
      </c>
      <c r="H26" s="8">
        <v>920197</v>
      </c>
      <c r="I26" s="8">
        <v>-249803</v>
      </c>
      <c r="J26" s="5">
        <v>0.7864931623931624</v>
      </c>
      <c r="K26" s="1"/>
    </row>
    <row r="27" spans="1:11" ht="12.75" customHeight="1">
      <c r="A27" s="1"/>
      <c r="B27" s="1"/>
      <c r="C27" s="6" t="s">
        <v>196</v>
      </c>
      <c r="D27" s="7" t="s">
        <v>197</v>
      </c>
      <c r="E27" s="9">
        <v>0</v>
      </c>
      <c r="F27" s="9">
        <v>2360000</v>
      </c>
      <c r="G27" s="8">
        <v>1170000</v>
      </c>
      <c r="H27" s="8">
        <v>920197</v>
      </c>
      <c r="I27" s="8">
        <v>-249803</v>
      </c>
      <c r="J27" s="5">
        <v>0.7864931623931624</v>
      </c>
      <c r="K27" s="1"/>
    </row>
    <row r="28" spans="1:11" ht="28.5" customHeight="1">
      <c r="A28" s="1"/>
      <c r="B28" s="2" t="s">
        <v>55</v>
      </c>
      <c r="C28" s="3" t="s">
        <v>198</v>
      </c>
      <c r="D28" s="4" t="s">
        <v>199</v>
      </c>
      <c r="E28" s="8">
        <v>0</v>
      </c>
      <c r="F28" s="8">
        <v>6640000</v>
      </c>
      <c r="G28" s="8">
        <v>830000</v>
      </c>
      <c r="H28" s="8">
        <v>3179493.66</v>
      </c>
      <c r="I28" s="8">
        <v>2349493.66</v>
      </c>
      <c r="J28" s="5">
        <v>3.8307152530120483</v>
      </c>
      <c r="K28" s="1"/>
    </row>
    <row r="29" spans="1:11" ht="12.75" customHeight="1">
      <c r="A29" s="1"/>
      <c r="B29" s="1"/>
      <c r="C29" s="6" t="s">
        <v>200</v>
      </c>
      <c r="D29" s="7" t="s">
        <v>197</v>
      </c>
      <c r="E29" s="9">
        <v>0</v>
      </c>
      <c r="F29" s="9">
        <v>6640000</v>
      </c>
      <c r="G29" s="8">
        <v>830000</v>
      </c>
      <c r="H29" s="8">
        <v>3179493.66</v>
      </c>
      <c r="I29" s="8">
        <v>2349493.66</v>
      </c>
      <c r="J29" s="5">
        <v>3.8307152530120483</v>
      </c>
      <c r="K29" s="1"/>
    </row>
    <row r="30" spans="1:11" ht="28.5" customHeight="1">
      <c r="A30" s="1"/>
      <c r="B30" s="2" t="s">
        <v>55</v>
      </c>
      <c r="C30" s="3" t="s">
        <v>93</v>
      </c>
      <c r="D30" s="4" t="s">
        <v>94</v>
      </c>
      <c r="E30" s="8">
        <v>14350000</v>
      </c>
      <c r="F30" s="8">
        <v>14350000</v>
      </c>
      <c r="G30" s="8">
        <v>5300000</v>
      </c>
      <c r="H30" s="8">
        <v>5869375.56</v>
      </c>
      <c r="I30" s="8">
        <v>569375.56</v>
      </c>
      <c r="J30" s="5">
        <v>1.1074293509433961</v>
      </c>
      <c r="K30" s="1"/>
    </row>
    <row r="31" spans="1:11" ht="28.5" customHeight="1">
      <c r="A31" s="1"/>
      <c r="B31" s="1"/>
      <c r="C31" s="6" t="s">
        <v>93</v>
      </c>
      <c r="D31" s="7" t="s">
        <v>94</v>
      </c>
      <c r="E31" s="9">
        <v>14350000</v>
      </c>
      <c r="F31" s="9">
        <v>14350000</v>
      </c>
      <c r="G31" s="8">
        <v>5300000</v>
      </c>
      <c r="H31" s="8">
        <v>5869375.56</v>
      </c>
      <c r="I31" s="8">
        <v>569375.56</v>
      </c>
      <c r="J31" s="5">
        <v>1.1074293509433961</v>
      </c>
      <c r="K31" s="1"/>
    </row>
    <row r="32" spans="1:11" ht="28.5" customHeight="1">
      <c r="A32" s="1"/>
      <c r="B32" s="2" t="s">
        <v>55</v>
      </c>
      <c r="C32" s="3" t="s">
        <v>95</v>
      </c>
      <c r="D32" s="4" t="s">
        <v>96</v>
      </c>
      <c r="E32" s="8">
        <v>155530000</v>
      </c>
      <c r="F32" s="8">
        <v>155530000</v>
      </c>
      <c r="G32" s="8">
        <v>64715000</v>
      </c>
      <c r="H32" s="8">
        <v>70150739.81</v>
      </c>
      <c r="I32" s="8">
        <v>5435739.81</v>
      </c>
      <c r="J32" s="5">
        <v>1.083995052306266</v>
      </c>
      <c r="K32" s="1"/>
    </row>
    <row r="33" spans="1:11" ht="12.75" customHeight="1">
      <c r="A33" s="1"/>
      <c r="B33" s="2" t="s">
        <v>55</v>
      </c>
      <c r="C33" s="3" t="s">
        <v>97</v>
      </c>
      <c r="D33" s="4" t="s">
        <v>98</v>
      </c>
      <c r="E33" s="8">
        <v>117030000</v>
      </c>
      <c r="F33" s="8">
        <v>117030000</v>
      </c>
      <c r="G33" s="8">
        <v>48395000</v>
      </c>
      <c r="H33" s="8">
        <v>53017053.58</v>
      </c>
      <c r="I33" s="8">
        <v>4622053.58</v>
      </c>
      <c r="J33" s="5">
        <v>1.0955068412026037</v>
      </c>
      <c r="K33" s="1"/>
    </row>
    <row r="34" spans="1:11" ht="37.5" customHeight="1">
      <c r="A34" s="1"/>
      <c r="B34" s="1"/>
      <c r="C34" s="6" t="s">
        <v>99</v>
      </c>
      <c r="D34" s="7" t="s">
        <v>100</v>
      </c>
      <c r="E34" s="9">
        <v>310000</v>
      </c>
      <c r="F34" s="9">
        <v>610000</v>
      </c>
      <c r="G34" s="8">
        <v>405000</v>
      </c>
      <c r="H34" s="8">
        <v>168807.13</v>
      </c>
      <c r="I34" s="8">
        <v>-236192.87</v>
      </c>
      <c r="J34" s="5">
        <v>0.41680772839506175</v>
      </c>
      <c r="K34" s="1"/>
    </row>
    <row r="35" spans="1:11" ht="37.5" customHeight="1">
      <c r="A35" s="1"/>
      <c r="B35" s="1"/>
      <c r="C35" s="6" t="s">
        <v>101</v>
      </c>
      <c r="D35" s="7" t="s">
        <v>102</v>
      </c>
      <c r="E35" s="9">
        <v>850000</v>
      </c>
      <c r="F35" s="9">
        <v>550000</v>
      </c>
      <c r="G35" s="8">
        <v>-175000</v>
      </c>
      <c r="H35" s="8">
        <v>28898.78</v>
      </c>
      <c r="I35" s="8">
        <v>203898.78</v>
      </c>
      <c r="J35" s="5">
        <v>-0.16513588571428572</v>
      </c>
      <c r="K35" s="1"/>
    </row>
    <row r="36" spans="1:11" ht="37.5" customHeight="1">
      <c r="A36" s="1"/>
      <c r="B36" s="1"/>
      <c r="C36" s="6" t="s">
        <v>103</v>
      </c>
      <c r="D36" s="7" t="s">
        <v>104</v>
      </c>
      <c r="E36" s="9">
        <v>480000</v>
      </c>
      <c r="F36" s="9">
        <v>480000</v>
      </c>
      <c r="G36" s="8">
        <v>5000</v>
      </c>
      <c r="H36" s="8">
        <v>17471.78</v>
      </c>
      <c r="I36" s="8">
        <v>12471.78</v>
      </c>
      <c r="J36" s="5">
        <v>3.494356</v>
      </c>
      <c r="K36" s="1"/>
    </row>
    <row r="37" spans="1:11" ht="37.5" customHeight="1">
      <c r="A37" s="1"/>
      <c r="B37" s="1"/>
      <c r="C37" s="6" t="s">
        <v>105</v>
      </c>
      <c r="D37" s="7" t="s">
        <v>106</v>
      </c>
      <c r="E37" s="9">
        <v>5600000</v>
      </c>
      <c r="F37" s="9">
        <v>5600000</v>
      </c>
      <c r="G37" s="8">
        <v>2555000</v>
      </c>
      <c r="H37" s="8">
        <v>3291080.58</v>
      </c>
      <c r="I37" s="8">
        <v>736080.58</v>
      </c>
      <c r="J37" s="5">
        <v>1.2880941604696674</v>
      </c>
      <c r="K37" s="1"/>
    </row>
    <row r="38" spans="1:11" ht="12.75" customHeight="1">
      <c r="A38" s="1"/>
      <c r="B38" s="1"/>
      <c r="C38" s="6" t="s">
        <v>107</v>
      </c>
      <c r="D38" s="7" t="s">
        <v>108</v>
      </c>
      <c r="E38" s="9">
        <v>58000000</v>
      </c>
      <c r="F38" s="9">
        <v>59000000</v>
      </c>
      <c r="G38" s="8">
        <v>25050000</v>
      </c>
      <c r="H38" s="8">
        <v>27288905.41</v>
      </c>
      <c r="I38" s="8">
        <v>2238905.41</v>
      </c>
      <c r="J38" s="5">
        <v>1.089377461477046</v>
      </c>
      <c r="K38" s="1"/>
    </row>
    <row r="39" spans="1:11" ht="12.75" customHeight="1">
      <c r="A39" s="1"/>
      <c r="B39" s="1"/>
      <c r="C39" s="6" t="s">
        <v>109</v>
      </c>
      <c r="D39" s="7" t="s">
        <v>110</v>
      </c>
      <c r="E39" s="9">
        <v>43000000</v>
      </c>
      <c r="F39" s="9">
        <v>43100000</v>
      </c>
      <c r="G39" s="8">
        <v>17950000</v>
      </c>
      <c r="H39" s="8">
        <v>19393186.01</v>
      </c>
      <c r="I39" s="8">
        <v>1443186.01</v>
      </c>
      <c r="J39" s="5">
        <v>1.0804003348189415</v>
      </c>
      <c r="K39" s="1"/>
    </row>
    <row r="40" spans="1:11" ht="12.75" customHeight="1">
      <c r="A40" s="1"/>
      <c r="B40" s="1"/>
      <c r="C40" s="6" t="s">
        <v>111</v>
      </c>
      <c r="D40" s="7" t="s">
        <v>112</v>
      </c>
      <c r="E40" s="9">
        <v>520000</v>
      </c>
      <c r="F40" s="9">
        <v>420000</v>
      </c>
      <c r="G40" s="8">
        <v>115000</v>
      </c>
      <c r="H40" s="8">
        <v>57568.17</v>
      </c>
      <c r="I40" s="8">
        <v>-57431.83</v>
      </c>
      <c r="J40" s="5">
        <v>0.5005927826086957</v>
      </c>
      <c r="K40" s="1"/>
    </row>
    <row r="41" spans="1:11" ht="12.75" customHeight="1">
      <c r="A41" s="1"/>
      <c r="B41" s="1"/>
      <c r="C41" s="6" t="s">
        <v>113</v>
      </c>
      <c r="D41" s="7" t="s">
        <v>114</v>
      </c>
      <c r="E41" s="9">
        <v>8100000</v>
      </c>
      <c r="F41" s="9">
        <v>7100000</v>
      </c>
      <c r="G41" s="8">
        <v>2375000</v>
      </c>
      <c r="H41" s="8">
        <v>2697807.72</v>
      </c>
      <c r="I41" s="8">
        <v>322807.72</v>
      </c>
      <c r="J41" s="5">
        <v>1.13591904</v>
      </c>
      <c r="K41" s="1"/>
    </row>
    <row r="42" spans="1:11" ht="12.75" customHeight="1">
      <c r="A42" s="1"/>
      <c r="B42" s="1"/>
      <c r="C42" s="6" t="s">
        <v>115</v>
      </c>
      <c r="D42" s="7" t="s">
        <v>116</v>
      </c>
      <c r="E42" s="9">
        <v>70000</v>
      </c>
      <c r="F42" s="9">
        <v>70000</v>
      </c>
      <c r="G42" s="8">
        <v>60000</v>
      </c>
      <c r="H42" s="8">
        <v>35828</v>
      </c>
      <c r="I42" s="8">
        <v>-24172</v>
      </c>
      <c r="J42" s="5">
        <v>0.5971333333333333</v>
      </c>
      <c r="K42" s="1"/>
    </row>
    <row r="43" spans="1:11" ht="12.75" customHeight="1">
      <c r="A43" s="1"/>
      <c r="B43" s="1"/>
      <c r="C43" s="6" t="s">
        <v>117</v>
      </c>
      <c r="D43" s="7" t="s">
        <v>118</v>
      </c>
      <c r="E43" s="9">
        <v>100000</v>
      </c>
      <c r="F43" s="9">
        <v>100000</v>
      </c>
      <c r="G43" s="8">
        <v>55000</v>
      </c>
      <c r="H43" s="8">
        <v>37500</v>
      </c>
      <c r="I43" s="8">
        <v>-17500</v>
      </c>
      <c r="J43" s="5">
        <v>0.6818181818181818</v>
      </c>
      <c r="K43" s="1"/>
    </row>
    <row r="44" spans="1:11" ht="12.75" customHeight="1">
      <c r="A44" s="1"/>
      <c r="B44" s="2" t="s">
        <v>55</v>
      </c>
      <c r="C44" s="3" t="s">
        <v>119</v>
      </c>
      <c r="D44" s="4" t="s">
        <v>13</v>
      </c>
      <c r="E44" s="8">
        <v>38500000</v>
      </c>
      <c r="F44" s="8">
        <v>38500000</v>
      </c>
      <c r="G44" s="8">
        <v>16320000</v>
      </c>
      <c r="H44" s="8">
        <v>17133686.23</v>
      </c>
      <c r="I44" s="8">
        <v>813686.23</v>
      </c>
      <c r="J44" s="5">
        <v>1.049858224877451</v>
      </c>
      <c r="K44" s="1"/>
    </row>
    <row r="45" spans="1:11" ht="12.75" customHeight="1">
      <c r="A45" s="1"/>
      <c r="B45" s="1"/>
      <c r="C45" s="6" t="s">
        <v>120</v>
      </c>
      <c r="D45" s="7" t="s">
        <v>27</v>
      </c>
      <c r="E45" s="9">
        <v>8050000</v>
      </c>
      <c r="F45" s="9">
        <v>7880000</v>
      </c>
      <c r="G45" s="8">
        <v>3730000</v>
      </c>
      <c r="H45" s="8">
        <v>3019677.3</v>
      </c>
      <c r="I45" s="8">
        <v>-710322.7</v>
      </c>
      <c r="J45" s="5">
        <v>0.8095649597855228</v>
      </c>
      <c r="K45" s="1"/>
    </row>
    <row r="46" spans="1:11" ht="12.75" customHeight="1">
      <c r="A46" s="1"/>
      <c r="B46" s="1"/>
      <c r="C46" s="6" t="s">
        <v>121</v>
      </c>
      <c r="D46" s="7" t="s">
        <v>14</v>
      </c>
      <c r="E46" s="9">
        <v>29500000</v>
      </c>
      <c r="F46" s="9">
        <v>29500000</v>
      </c>
      <c r="G46" s="8">
        <v>12400000</v>
      </c>
      <c r="H46" s="8">
        <v>13812816.3</v>
      </c>
      <c r="I46" s="8">
        <v>1412816.3</v>
      </c>
      <c r="J46" s="5">
        <v>1.1139367983870967</v>
      </c>
      <c r="K46" s="1"/>
    </row>
    <row r="47" spans="1:11" ht="46.5" customHeight="1">
      <c r="A47" s="1"/>
      <c r="B47" s="1"/>
      <c r="C47" s="6" t="s">
        <v>122</v>
      </c>
      <c r="D47" s="7" t="s">
        <v>123</v>
      </c>
      <c r="E47" s="9">
        <v>950000</v>
      </c>
      <c r="F47" s="9">
        <v>1120000</v>
      </c>
      <c r="G47" s="8">
        <v>190000</v>
      </c>
      <c r="H47" s="8">
        <v>301192.63</v>
      </c>
      <c r="I47" s="8">
        <v>111192.63</v>
      </c>
      <c r="J47" s="5">
        <v>1.5852243684210525</v>
      </c>
      <c r="K47" s="1"/>
    </row>
    <row r="48" spans="1:11" ht="12.75" customHeight="1">
      <c r="A48" s="1"/>
      <c r="B48" s="2" t="s">
        <v>55</v>
      </c>
      <c r="C48" s="3" t="s">
        <v>124</v>
      </c>
      <c r="D48" s="4" t="s">
        <v>1</v>
      </c>
      <c r="E48" s="8">
        <v>5810000</v>
      </c>
      <c r="F48" s="8">
        <v>5810000</v>
      </c>
      <c r="G48" s="8">
        <v>2377625</v>
      </c>
      <c r="H48" s="8">
        <v>3132781.5</v>
      </c>
      <c r="I48" s="8">
        <v>755156.5</v>
      </c>
      <c r="J48" s="5">
        <v>1.317609589401188</v>
      </c>
      <c r="K48" s="1"/>
    </row>
    <row r="49" spans="1:11" ht="19.5" customHeight="1">
      <c r="A49" s="1"/>
      <c r="B49" s="2" t="s">
        <v>55</v>
      </c>
      <c r="C49" s="3" t="s">
        <v>125</v>
      </c>
      <c r="D49" s="4" t="s">
        <v>2</v>
      </c>
      <c r="E49" s="8">
        <v>1210000</v>
      </c>
      <c r="F49" s="8">
        <v>1210000</v>
      </c>
      <c r="G49" s="8">
        <v>455500</v>
      </c>
      <c r="H49" s="8">
        <v>795296.47</v>
      </c>
      <c r="I49" s="8">
        <v>339796.47</v>
      </c>
      <c r="J49" s="5">
        <v>1.7459856641053788</v>
      </c>
      <c r="K49" s="1"/>
    </row>
    <row r="50" spans="1:11" ht="19.5" customHeight="1">
      <c r="A50" s="1"/>
      <c r="B50" s="2" t="s">
        <v>55</v>
      </c>
      <c r="C50" s="3" t="s">
        <v>126</v>
      </c>
      <c r="D50" s="4" t="s">
        <v>15</v>
      </c>
      <c r="E50" s="8">
        <v>1000000</v>
      </c>
      <c r="F50" s="8">
        <v>900000</v>
      </c>
      <c r="G50" s="8">
        <v>320000</v>
      </c>
      <c r="H50" s="8">
        <v>631046.06</v>
      </c>
      <c r="I50" s="8">
        <v>311046.06</v>
      </c>
      <c r="J50" s="5">
        <v>1.9720189375</v>
      </c>
      <c r="K50" s="1"/>
    </row>
    <row r="51" spans="1:11" ht="19.5" customHeight="1">
      <c r="A51" s="1"/>
      <c r="B51" s="1"/>
      <c r="C51" s="6" t="s">
        <v>126</v>
      </c>
      <c r="D51" s="7" t="s">
        <v>15</v>
      </c>
      <c r="E51" s="9">
        <v>1000000</v>
      </c>
      <c r="F51" s="9">
        <v>900000</v>
      </c>
      <c r="G51" s="8">
        <v>320000</v>
      </c>
      <c r="H51" s="8">
        <v>631046.06</v>
      </c>
      <c r="I51" s="8">
        <v>311046.06</v>
      </c>
      <c r="J51" s="5">
        <v>1.9720189375</v>
      </c>
      <c r="K51" s="1"/>
    </row>
    <row r="52" spans="1:11" ht="12.75" customHeight="1">
      <c r="A52" s="1"/>
      <c r="B52" s="2" t="s">
        <v>55</v>
      </c>
      <c r="C52" s="3" t="s">
        <v>127</v>
      </c>
      <c r="D52" s="4" t="s">
        <v>3</v>
      </c>
      <c r="E52" s="8">
        <v>210000</v>
      </c>
      <c r="F52" s="8">
        <v>310000</v>
      </c>
      <c r="G52" s="8">
        <v>135500</v>
      </c>
      <c r="H52" s="8">
        <v>164250.41</v>
      </c>
      <c r="I52" s="8">
        <v>28750.41</v>
      </c>
      <c r="J52" s="5">
        <v>1.212180147601476</v>
      </c>
      <c r="K52" s="1"/>
    </row>
    <row r="53" spans="1:11" ht="12.75" customHeight="1">
      <c r="A53" s="1"/>
      <c r="B53" s="1"/>
      <c r="C53" s="6" t="s">
        <v>128</v>
      </c>
      <c r="D53" s="7" t="s">
        <v>16</v>
      </c>
      <c r="E53" s="9">
        <v>15000</v>
      </c>
      <c r="F53" s="9">
        <v>15000</v>
      </c>
      <c r="G53" s="8">
        <v>8500</v>
      </c>
      <c r="H53" s="8">
        <v>32311.19</v>
      </c>
      <c r="I53" s="8">
        <v>23811.19</v>
      </c>
      <c r="J53" s="5">
        <v>3.8013164705882354</v>
      </c>
      <c r="K53" s="1"/>
    </row>
    <row r="54" spans="1:11" ht="28.5" customHeight="1">
      <c r="A54" s="1"/>
      <c r="B54" s="1"/>
      <c r="C54" s="6" t="s">
        <v>129</v>
      </c>
      <c r="D54" s="7" t="s">
        <v>130</v>
      </c>
      <c r="E54" s="9">
        <v>110000</v>
      </c>
      <c r="F54" s="9">
        <v>110000</v>
      </c>
      <c r="G54" s="8">
        <v>19000</v>
      </c>
      <c r="H54" s="8">
        <v>16800</v>
      </c>
      <c r="I54" s="8">
        <v>-2200</v>
      </c>
      <c r="J54" s="5">
        <v>0.8842105263157894</v>
      </c>
      <c r="K54" s="1"/>
    </row>
    <row r="55" spans="1:11" ht="12.75" customHeight="1">
      <c r="A55" s="1"/>
      <c r="B55" s="1"/>
      <c r="C55" s="6" t="s">
        <v>131</v>
      </c>
      <c r="D55" s="7" t="s">
        <v>28</v>
      </c>
      <c r="E55" s="9">
        <v>85000</v>
      </c>
      <c r="F55" s="9">
        <v>185000</v>
      </c>
      <c r="G55" s="8">
        <v>108000</v>
      </c>
      <c r="H55" s="8">
        <v>115139.22</v>
      </c>
      <c r="I55" s="8">
        <v>7139.22</v>
      </c>
      <c r="J55" s="5">
        <v>1.066103888888889</v>
      </c>
      <c r="K55" s="1"/>
    </row>
    <row r="56" spans="1:11" ht="19.5" customHeight="1">
      <c r="A56" s="1"/>
      <c r="B56" s="2" t="s">
        <v>55</v>
      </c>
      <c r="C56" s="3" t="s">
        <v>132</v>
      </c>
      <c r="D56" s="4" t="s">
        <v>17</v>
      </c>
      <c r="E56" s="8">
        <v>3800000</v>
      </c>
      <c r="F56" s="8">
        <v>3800000</v>
      </c>
      <c r="G56" s="8">
        <v>1611000</v>
      </c>
      <c r="H56" s="8">
        <v>1918307.93</v>
      </c>
      <c r="I56" s="8">
        <v>307307.93</v>
      </c>
      <c r="J56" s="5">
        <v>1.1907560086902544</v>
      </c>
      <c r="K56" s="1"/>
    </row>
    <row r="57" spans="1:11" ht="12.75" customHeight="1">
      <c r="A57" s="1"/>
      <c r="B57" s="2" t="s">
        <v>55</v>
      </c>
      <c r="C57" s="3" t="s">
        <v>133</v>
      </c>
      <c r="D57" s="4" t="s">
        <v>18</v>
      </c>
      <c r="E57" s="8">
        <v>2050000</v>
      </c>
      <c r="F57" s="8">
        <v>2050000</v>
      </c>
      <c r="G57" s="8">
        <v>882500</v>
      </c>
      <c r="H57" s="8">
        <v>1075139.09</v>
      </c>
      <c r="I57" s="8">
        <v>192639.09</v>
      </c>
      <c r="J57" s="5">
        <v>1.2182879206798867</v>
      </c>
      <c r="K57" s="1"/>
    </row>
    <row r="58" spans="1:11" ht="28.5" customHeight="1">
      <c r="A58" s="1"/>
      <c r="B58" s="1"/>
      <c r="C58" s="6" t="s">
        <v>134</v>
      </c>
      <c r="D58" s="7" t="s">
        <v>135</v>
      </c>
      <c r="E58" s="9">
        <v>120000</v>
      </c>
      <c r="F58" s="9">
        <v>120000</v>
      </c>
      <c r="G58" s="8">
        <v>42500</v>
      </c>
      <c r="H58" s="8">
        <v>45795</v>
      </c>
      <c r="I58" s="8">
        <v>3295</v>
      </c>
      <c r="J58" s="5">
        <v>1.0775294117647058</v>
      </c>
      <c r="K58" s="1"/>
    </row>
    <row r="59" spans="1:11" ht="12.75" customHeight="1">
      <c r="A59" s="1"/>
      <c r="B59" s="1"/>
      <c r="C59" s="6" t="s">
        <v>136</v>
      </c>
      <c r="D59" s="7" t="s">
        <v>19</v>
      </c>
      <c r="E59" s="9">
        <v>1800000</v>
      </c>
      <c r="F59" s="9">
        <v>1740000</v>
      </c>
      <c r="G59" s="8">
        <v>720000</v>
      </c>
      <c r="H59" s="8">
        <v>902034.09</v>
      </c>
      <c r="I59" s="8">
        <v>182034.09</v>
      </c>
      <c r="J59" s="5">
        <v>1.252825125</v>
      </c>
      <c r="K59" s="1"/>
    </row>
    <row r="60" spans="1:11" ht="19.5" customHeight="1">
      <c r="A60" s="1"/>
      <c r="B60" s="1"/>
      <c r="C60" s="6" t="s">
        <v>137</v>
      </c>
      <c r="D60" s="7" t="s">
        <v>138</v>
      </c>
      <c r="E60" s="9">
        <v>130000</v>
      </c>
      <c r="F60" s="9">
        <v>190000</v>
      </c>
      <c r="G60" s="8">
        <v>120000</v>
      </c>
      <c r="H60" s="8">
        <v>125040</v>
      </c>
      <c r="I60" s="8">
        <v>5040</v>
      </c>
      <c r="J60" s="5">
        <v>1.042</v>
      </c>
      <c r="K60" s="1"/>
    </row>
    <row r="61" spans="1:11" ht="66" customHeight="1">
      <c r="A61" s="1"/>
      <c r="B61" s="1"/>
      <c r="C61" s="6" t="s">
        <v>206</v>
      </c>
      <c r="D61" s="7" t="s">
        <v>207</v>
      </c>
      <c r="E61" s="9">
        <v>0</v>
      </c>
      <c r="F61" s="9">
        <v>0</v>
      </c>
      <c r="G61" s="8">
        <v>0</v>
      </c>
      <c r="H61" s="8">
        <v>2270</v>
      </c>
      <c r="I61" s="8">
        <v>2270</v>
      </c>
      <c r="J61" s="5">
        <v>0</v>
      </c>
      <c r="K61" s="1"/>
    </row>
    <row r="62" spans="1:11" ht="28.5" customHeight="1">
      <c r="A62" s="1"/>
      <c r="B62" s="2" t="s">
        <v>55</v>
      </c>
      <c r="C62" s="3" t="s">
        <v>139</v>
      </c>
      <c r="D62" s="4" t="s">
        <v>29</v>
      </c>
      <c r="E62" s="8">
        <v>1710000</v>
      </c>
      <c r="F62" s="8">
        <v>1710000</v>
      </c>
      <c r="G62" s="8">
        <v>712500</v>
      </c>
      <c r="H62" s="8">
        <v>814073.13</v>
      </c>
      <c r="I62" s="8">
        <v>101573.13</v>
      </c>
      <c r="J62" s="5">
        <v>1.1425587789473683</v>
      </c>
      <c r="K62" s="1"/>
    </row>
    <row r="63" spans="1:11" ht="28.5" customHeight="1">
      <c r="A63" s="1"/>
      <c r="B63" s="1"/>
      <c r="C63" s="6" t="s">
        <v>140</v>
      </c>
      <c r="D63" s="7" t="s">
        <v>208</v>
      </c>
      <c r="E63" s="9">
        <v>1710000</v>
      </c>
      <c r="F63" s="9">
        <v>1710000</v>
      </c>
      <c r="G63" s="8">
        <v>712500</v>
      </c>
      <c r="H63" s="8">
        <v>814073.13</v>
      </c>
      <c r="I63" s="8">
        <v>101573.13</v>
      </c>
      <c r="J63" s="5">
        <v>1.1425587789473683</v>
      </c>
      <c r="K63" s="1"/>
    </row>
    <row r="64" spans="1:11" ht="12.75" customHeight="1">
      <c r="A64" s="1"/>
      <c r="B64" s="2" t="s">
        <v>55</v>
      </c>
      <c r="C64" s="3" t="s">
        <v>141</v>
      </c>
      <c r="D64" s="4" t="s">
        <v>20</v>
      </c>
      <c r="E64" s="8">
        <v>40000</v>
      </c>
      <c r="F64" s="8">
        <v>40000</v>
      </c>
      <c r="G64" s="8">
        <v>16000</v>
      </c>
      <c r="H64" s="8">
        <v>29095.71</v>
      </c>
      <c r="I64" s="8">
        <v>13095.71</v>
      </c>
      <c r="J64" s="5">
        <v>1.818481875</v>
      </c>
      <c r="K64" s="1"/>
    </row>
    <row r="65" spans="1:11" ht="37.5" customHeight="1">
      <c r="A65" s="1"/>
      <c r="B65" s="1"/>
      <c r="C65" s="6" t="s">
        <v>142</v>
      </c>
      <c r="D65" s="7" t="s">
        <v>21</v>
      </c>
      <c r="E65" s="9">
        <v>28000</v>
      </c>
      <c r="F65" s="9">
        <v>28000</v>
      </c>
      <c r="G65" s="8">
        <v>11000</v>
      </c>
      <c r="H65" s="8">
        <v>24142.03</v>
      </c>
      <c r="I65" s="8">
        <v>13142.03</v>
      </c>
      <c r="J65" s="5">
        <v>2.19473</v>
      </c>
      <c r="K65" s="1"/>
    </row>
    <row r="66" spans="1:11" ht="12.75" customHeight="1">
      <c r="A66" s="1"/>
      <c r="B66" s="1"/>
      <c r="C66" s="6" t="s">
        <v>201</v>
      </c>
      <c r="D66" s="7" t="s">
        <v>202</v>
      </c>
      <c r="E66" s="9">
        <v>0</v>
      </c>
      <c r="F66" s="9">
        <v>0</v>
      </c>
      <c r="G66" s="8">
        <v>0</v>
      </c>
      <c r="H66" s="8">
        <v>29.83</v>
      </c>
      <c r="I66" s="8">
        <v>29.83</v>
      </c>
      <c r="J66" s="5">
        <v>0</v>
      </c>
      <c r="K66" s="1"/>
    </row>
    <row r="67" spans="1:11" ht="28.5" customHeight="1">
      <c r="A67" s="1"/>
      <c r="B67" s="1"/>
      <c r="C67" s="6" t="s">
        <v>143</v>
      </c>
      <c r="D67" s="7" t="s">
        <v>30</v>
      </c>
      <c r="E67" s="9">
        <v>12000</v>
      </c>
      <c r="F67" s="9">
        <v>12000</v>
      </c>
      <c r="G67" s="8">
        <v>5000</v>
      </c>
      <c r="H67" s="8">
        <v>4923.85</v>
      </c>
      <c r="I67" s="8">
        <v>-76.15</v>
      </c>
      <c r="J67" s="5">
        <v>0.98477</v>
      </c>
      <c r="K67" s="1"/>
    </row>
    <row r="68" spans="1:11" ht="12.75" customHeight="1">
      <c r="A68" s="1"/>
      <c r="B68" s="2" t="s">
        <v>55</v>
      </c>
      <c r="C68" s="3" t="s">
        <v>144</v>
      </c>
      <c r="D68" s="4" t="s">
        <v>4</v>
      </c>
      <c r="E68" s="8">
        <v>800000</v>
      </c>
      <c r="F68" s="8">
        <v>800000</v>
      </c>
      <c r="G68" s="8">
        <v>311125</v>
      </c>
      <c r="H68" s="8">
        <v>419177.1</v>
      </c>
      <c r="I68" s="8">
        <v>108052.1</v>
      </c>
      <c r="J68" s="5">
        <v>1.347294817195661</v>
      </c>
      <c r="K68" s="1"/>
    </row>
    <row r="69" spans="1:11" ht="12.75" customHeight="1">
      <c r="A69" s="1"/>
      <c r="B69" s="2" t="s">
        <v>55</v>
      </c>
      <c r="C69" s="3" t="s">
        <v>145</v>
      </c>
      <c r="D69" s="4" t="s">
        <v>3</v>
      </c>
      <c r="E69" s="8">
        <v>800000</v>
      </c>
      <c r="F69" s="8">
        <v>800000</v>
      </c>
      <c r="G69" s="8">
        <v>311125</v>
      </c>
      <c r="H69" s="8">
        <v>419177.1</v>
      </c>
      <c r="I69" s="8">
        <v>108052.1</v>
      </c>
      <c r="J69" s="5">
        <v>1.347294817195661</v>
      </c>
      <c r="K69" s="1"/>
    </row>
    <row r="70" spans="1:11" ht="12.75" customHeight="1">
      <c r="A70" s="1"/>
      <c r="B70" s="1"/>
      <c r="C70" s="6" t="s">
        <v>146</v>
      </c>
      <c r="D70" s="7" t="s">
        <v>3</v>
      </c>
      <c r="E70" s="9">
        <v>800000</v>
      </c>
      <c r="F70" s="9">
        <v>800000</v>
      </c>
      <c r="G70" s="8">
        <v>311125</v>
      </c>
      <c r="H70" s="8">
        <v>419062.1</v>
      </c>
      <c r="I70" s="8">
        <v>107937.1</v>
      </c>
      <c r="J70" s="5">
        <v>1.3469251908396946</v>
      </c>
      <c r="K70" s="1"/>
    </row>
    <row r="71" spans="1:11" ht="93" customHeight="1">
      <c r="A71" s="1"/>
      <c r="B71" s="1"/>
      <c r="C71" s="6" t="s">
        <v>203</v>
      </c>
      <c r="D71" s="7" t="s">
        <v>204</v>
      </c>
      <c r="E71" s="9">
        <v>0</v>
      </c>
      <c r="F71" s="9">
        <v>0</v>
      </c>
      <c r="G71" s="8">
        <v>0</v>
      </c>
      <c r="H71" s="8">
        <v>115</v>
      </c>
      <c r="I71" s="8">
        <v>115</v>
      </c>
      <c r="J71" s="5">
        <v>0</v>
      </c>
      <c r="K71" s="1"/>
    </row>
    <row r="72" spans="1:11" ht="12.75" customHeight="1">
      <c r="A72" s="1"/>
      <c r="B72" s="2" t="s">
        <v>55</v>
      </c>
      <c r="C72" s="3" t="s">
        <v>147</v>
      </c>
      <c r="D72" s="4" t="s">
        <v>5</v>
      </c>
      <c r="E72" s="8">
        <v>100883754</v>
      </c>
      <c r="F72" s="8">
        <v>102080035</v>
      </c>
      <c r="G72" s="8">
        <v>39811331</v>
      </c>
      <c r="H72" s="8">
        <v>39695382.11</v>
      </c>
      <c r="I72" s="8">
        <v>-115948.89</v>
      </c>
      <c r="J72" s="5">
        <v>0.9970875404793675</v>
      </c>
      <c r="K72" s="1"/>
    </row>
    <row r="73" spans="1:11" ht="12.75" customHeight="1">
      <c r="A73" s="1"/>
      <c r="B73" s="2" t="s">
        <v>55</v>
      </c>
      <c r="C73" s="3" t="s">
        <v>148</v>
      </c>
      <c r="D73" s="4" t="s">
        <v>6</v>
      </c>
      <c r="E73" s="8">
        <v>100883754</v>
      </c>
      <c r="F73" s="8">
        <v>102080035</v>
      </c>
      <c r="G73" s="8">
        <v>39811331</v>
      </c>
      <c r="H73" s="8">
        <v>39695382.11</v>
      </c>
      <c r="I73" s="8">
        <v>-115948.89</v>
      </c>
      <c r="J73" s="5">
        <v>0.9970875404793675</v>
      </c>
      <c r="K73" s="1"/>
    </row>
    <row r="74" spans="1:11" ht="19.5" customHeight="1">
      <c r="A74" s="1"/>
      <c r="B74" s="2" t="s">
        <v>55</v>
      </c>
      <c r="C74" s="3" t="s">
        <v>149</v>
      </c>
      <c r="D74" s="4" t="s">
        <v>49</v>
      </c>
      <c r="E74" s="8">
        <v>97877400</v>
      </c>
      <c r="F74" s="8">
        <v>97877400</v>
      </c>
      <c r="G74" s="8">
        <v>37894000</v>
      </c>
      <c r="H74" s="8">
        <v>37894000</v>
      </c>
      <c r="I74" s="8">
        <v>0</v>
      </c>
      <c r="J74" s="5">
        <v>1</v>
      </c>
      <c r="K74" s="1"/>
    </row>
    <row r="75" spans="1:11" ht="19.5" customHeight="1">
      <c r="A75" s="1"/>
      <c r="B75" s="1"/>
      <c r="C75" s="6" t="s">
        <v>150</v>
      </c>
      <c r="D75" s="7" t="s">
        <v>151</v>
      </c>
      <c r="E75" s="9">
        <v>97877400</v>
      </c>
      <c r="F75" s="9">
        <v>97877400</v>
      </c>
      <c r="G75" s="8">
        <v>37894000</v>
      </c>
      <c r="H75" s="8">
        <v>37894000</v>
      </c>
      <c r="I75" s="8">
        <v>0</v>
      </c>
      <c r="J75" s="5">
        <v>1</v>
      </c>
      <c r="K75" s="1"/>
    </row>
    <row r="76" spans="1:11" ht="19.5" customHeight="1">
      <c r="A76" s="1"/>
      <c r="B76" s="2" t="s">
        <v>55</v>
      </c>
      <c r="C76" s="3" t="s">
        <v>152</v>
      </c>
      <c r="D76" s="4" t="s">
        <v>7</v>
      </c>
      <c r="E76" s="8">
        <v>3006354</v>
      </c>
      <c r="F76" s="8">
        <v>4202635</v>
      </c>
      <c r="G76" s="8">
        <v>1917331</v>
      </c>
      <c r="H76" s="8">
        <v>1801382.11</v>
      </c>
      <c r="I76" s="8">
        <v>-115948.89</v>
      </c>
      <c r="J76" s="5">
        <v>0.9395258878096687</v>
      </c>
      <c r="K76" s="1"/>
    </row>
    <row r="77" spans="1:11" ht="28.5" customHeight="1">
      <c r="A77" s="1"/>
      <c r="B77" s="1"/>
      <c r="C77" s="6" t="s">
        <v>153</v>
      </c>
      <c r="D77" s="7" t="s">
        <v>50</v>
      </c>
      <c r="E77" s="9">
        <v>1499035</v>
      </c>
      <c r="F77" s="9">
        <v>1499035</v>
      </c>
      <c r="G77" s="8">
        <v>580363</v>
      </c>
      <c r="H77" s="8">
        <v>580363</v>
      </c>
      <c r="I77" s="8">
        <v>0</v>
      </c>
      <c r="J77" s="5">
        <v>1</v>
      </c>
      <c r="K77" s="1"/>
    </row>
    <row r="78" spans="1:11" ht="37.5" customHeight="1">
      <c r="A78" s="1"/>
      <c r="B78" s="1"/>
      <c r="C78" s="6" t="s">
        <v>154</v>
      </c>
      <c r="D78" s="7" t="s">
        <v>31</v>
      </c>
      <c r="E78" s="9">
        <v>567519</v>
      </c>
      <c r="F78" s="9">
        <v>567519</v>
      </c>
      <c r="G78" s="8">
        <v>156867</v>
      </c>
      <c r="H78" s="8">
        <v>156867</v>
      </c>
      <c r="I78" s="8">
        <v>0</v>
      </c>
      <c r="J78" s="5">
        <v>1</v>
      </c>
      <c r="K78" s="1"/>
    </row>
    <row r="79" spans="1:11" ht="12.75" customHeight="1">
      <c r="A79" s="1"/>
      <c r="B79" s="1"/>
      <c r="C79" s="6" t="s">
        <v>155</v>
      </c>
      <c r="D79" s="7" t="s">
        <v>8</v>
      </c>
      <c r="E79" s="9">
        <v>939800</v>
      </c>
      <c r="F79" s="9">
        <v>939800</v>
      </c>
      <c r="G79" s="8">
        <v>183200</v>
      </c>
      <c r="H79" s="8">
        <v>67251.11</v>
      </c>
      <c r="I79" s="8">
        <v>-115948.89</v>
      </c>
      <c r="J79" s="5">
        <v>0.367091211790393</v>
      </c>
      <c r="K79" s="1"/>
    </row>
    <row r="80" spans="1:11" ht="37.5" customHeight="1">
      <c r="A80" s="1"/>
      <c r="B80" s="1"/>
      <c r="C80" s="6" t="s">
        <v>187</v>
      </c>
      <c r="D80" s="7" t="s">
        <v>188</v>
      </c>
      <c r="E80" s="9">
        <v>0</v>
      </c>
      <c r="F80" s="9">
        <v>1196281</v>
      </c>
      <c r="G80" s="8">
        <v>996901</v>
      </c>
      <c r="H80" s="8">
        <v>996901</v>
      </c>
      <c r="I80" s="8">
        <v>0</v>
      </c>
      <c r="J80" s="5">
        <v>1</v>
      </c>
      <c r="K80" s="1"/>
    </row>
    <row r="81" spans="1:11" ht="12.75" customHeight="1">
      <c r="A81" s="1"/>
      <c r="B81" s="1"/>
      <c r="C81" s="10" t="s">
        <v>156</v>
      </c>
      <c r="D81" s="10"/>
      <c r="E81" s="8">
        <v>684120000</v>
      </c>
      <c r="F81" s="8">
        <v>684120000</v>
      </c>
      <c r="G81" s="8">
        <v>282823625</v>
      </c>
      <c r="H81" s="8">
        <v>294771797.57</v>
      </c>
      <c r="I81" s="8">
        <v>11948172.57</v>
      </c>
      <c r="J81" s="5">
        <v>1.0422460201830734</v>
      </c>
      <c r="K81" s="1"/>
    </row>
    <row r="82" spans="1:11" ht="12.75" customHeight="1">
      <c r="A82" s="1"/>
      <c r="B82" s="1"/>
      <c r="C82" s="10" t="s">
        <v>157</v>
      </c>
      <c r="D82" s="10"/>
      <c r="E82" s="8">
        <v>785003754</v>
      </c>
      <c r="F82" s="8">
        <v>786200035</v>
      </c>
      <c r="G82" s="8">
        <v>322634956</v>
      </c>
      <c r="H82" s="8">
        <v>334467179.68</v>
      </c>
      <c r="I82" s="8">
        <v>11832223.68</v>
      </c>
      <c r="J82" s="5">
        <v>1.0366737188886626</v>
      </c>
      <c r="K82" s="1"/>
    </row>
  </sheetData>
  <sheetProtection/>
  <mergeCells count="11">
    <mergeCell ref="C81:D81"/>
    <mergeCell ref="C82:D82"/>
    <mergeCell ref="B1:J1"/>
    <mergeCell ref="B2:J2"/>
    <mergeCell ref="B3:J3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42" zoomScaleNormal="142" zoomScalePageLayoutView="0" workbookViewId="0" topLeftCell="C32">
      <selection activeCell="G42" sqref="G42"/>
    </sheetView>
  </sheetViews>
  <sheetFormatPr defaultColWidth="9.33203125" defaultRowHeight="12.75"/>
  <cols>
    <col min="1" max="1" width="10.33203125" style="0" hidden="1" customWidth="1"/>
    <col min="2" max="2" width="3.16015625" style="0" hidden="1" customWidth="1"/>
    <col min="3" max="3" width="8.5" style="0" customWidth="1"/>
    <col min="4" max="4" width="37.16015625" style="0" customWidth="1"/>
    <col min="5" max="5" width="9.83203125" style="0" customWidth="1"/>
    <col min="6" max="6" width="11.5" style="0" customWidth="1"/>
    <col min="7" max="9" width="9.83203125" style="0" customWidth="1"/>
    <col min="10" max="10" width="9.16015625" style="0" customWidth="1"/>
    <col min="11" max="12" width="10.33203125" style="0" hidden="1" customWidth="1"/>
  </cols>
  <sheetData>
    <row r="1" spans="1:11" ht="19.5" customHeight="1">
      <c r="A1" s="1"/>
      <c r="B1" s="11" t="s">
        <v>183</v>
      </c>
      <c r="C1" s="11"/>
      <c r="D1" s="11"/>
      <c r="E1" s="11"/>
      <c r="F1" s="11"/>
      <c r="G1" s="11"/>
      <c r="H1" s="11"/>
      <c r="I1" s="11"/>
      <c r="J1" s="11"/>
      <c r="K1" s="1"/>
    </row>
    <row r="2" spans="1:11" ht="19.5" customHeight="1">
      <c r="A2" s="1"/>
      <c r="B2" s="11" t="s">
        <v>205</v>
      </c>
      <c r="C2" s="11"/>
      <c r="D2" s="11"/>
      <c r="E2" s="11"/>
      <c r="F2" s="11"/>
      <c r="G2" s="11"/>
      <c r="H2" s="11"/>
      <c r="I2" s="11"/>
      <c r="J2" s="11"/>
      <c r="K2" s="1"/>
    </row>
    <row r="3" spans="1:11" ht="15" customHeight="1">
      <c r="A3" s="1"/>
      <c r="B3" s="12" t="s">
        <v>189</v>
      </c>
      <c r="C3" s="12"/>
      <c r="D3" s="12"/>
      <c r="E3" s="12"/>
      <c r="F3" s="12"/>
      <c r="G3" s="12"/>
      <c r="H3" s="12"/>
      <c r="I3" s="12"/>
      <c r="J3" s="12"/>
      <c r="K3" s="1"/>
    </row>
    <row r="4" spans="1:11" ht="9.75" customHeight="1">
      <c r="A4" s="1"/>
      <c r="B4" s="13" t="s">
        <v>55</v>
      </c>
      <c r="C4" s="14" t="s">
        <v>56</v>
      </c>
      <c r="D4" s="14" t="s">
        <v>57</v>
      </c>
      <c r="E4" s="14" t="s">
        <v>58</v>
      </c>
      <c r="F4" s="14" t="s">
        <v>59</v>
      </c>
      <c r="G4" s="14" t="s">
        <v>60</v>
      </c>
      <c r="H4" s="14"/>
      <c r="I4" s="14"/>
      <c r="J4" s="14"/>
      <c r="K4" s="1"/>
    </row>
    <row r="5" spans="1:11" ht="33.75" customHeight="1">
      <c r="A5" s="1"/>
      <c r="B5" s="13"/>
      <c r="C5" s="14"/>
      <c r="D5" s="14"/>
      <c r="E5" s="14"/>
      <c r="F5" s="14"/>
      <c r="G5" s="15" t="s">
        <v>61</v>
      </c>
      <c r="H5" s="15" t="s">
        <v>62</v>
      </c>
      <c r="I5" s="15" t="s">
        <v>63</v>
      </c>
      <c r="J5" s="15" t="s">
        <v>64</v>
      </c>
      <c r="K5" s="1"/>
    </row>
    <row r="6" spans="1:11" ht="12.75" customHeight="1">
      <c r="A6" s="1"/>
      <c r="B6" s="2" t="s">
        <v>55</v>
      </c>
      <c r="C6" s="3" t="s">
        <v>65</v>
      </c>
      <c r="D6" s="4" t="s">
        <v>0</v>
      </c>
      <c r="E6" s="8">
        <v>28000000</v>
      </c>
      <c r="F6" s="8">
        <v>28000000</v>
      </c>
      <c r="G6" s="8">
        <v>18000000</v>
      </c>
      <c r="H6" s="8">
        <v>19751132.69</v>
      </c>
      <c r="I6" s="8">
        <v>1751132.69</v>
      </c>
      <c r="J6" s="5">
        <v>1.0972851494444444</v>
      </c>
      <c r="K6" s="1"/>
    </row>
    <row r="7" spans="1:11" ht="12.75" customHeight="1">
      <c r="A7" s="1"/>
      <c r="B7" s="2" t="s">
        <v>55</v>
      </c>
      <c r="C7" s="3" t="s">
        <v>158</v>
      </c>
      <c r="D7" s="4" t="s">
        <v>32</v>
      </c>
      <c r="E7" s="8">
        <v>28000000</v>
      </c>
      <c r="F7" s="8">
        <v>28000000</v>
      </c>
      <c r="G7" s="8">
        <v>18000000</v>
      </c>
      <c r="H7" s="8">
        <v>19751132.69</v>
      </c>
      <c r="I7" s="8">
        <v>1751132.69</v>
      </c>
      <c r="J7" s="5">
        <v>1.0972851494444444</v>
      </c>
      <c r="K7" s="1"/>
    </row>
    <row r="8" spans="1:11" ht="12.75" customHeight="1">
      <c r="A8" s="1"/>
      <c r="B8" s="2" t="s">
        <v>55</v>
      </c>
      <c r="C8" s="3" t="s">
        <v>159</v>
      </c>
      <c r="D8" s="4" t="s">
        <v>33</v>
      </c>
      <c r="E8" s="8">
        <v>28000000</v>
      </c>
      <c r="F8" s="8">
        <v>28000000</v>
      </c>
      <c r="G8" s="8">
        <v>18000000</v>
      </c>
      <c r="H8" s="8">
        <v>19751132.69</v>
      </c>
      <c r="I8" s="8">
        <v>1751132.69</v>
      </c>
      <c r="J8" s="5">
        <v>1.0972851494444444</v>
      </c>
      <c r="K8" s="1"/>
    </row>
    <row r="9" spans="1:11" ht="46.5" customHeight="1">
      <c r="A9" s="1"/>
      <c r="B9" s="1"/>
      <c r="C9" s="6" t="s">
        <v>160</v>
      </c>
      <c r="D9" s="7" t="s">
        <v>51</v>
      </c>
      <c r="E9" s="9">
        <v>3000000</v>
      </c>
      <c r="F9" s="9">
        <v>3000000</v>
      </c>
      <c r="G9" s="8">
        <v>1500000</v>
      </c>
      <c r="H9" s="8">
        <v>1871852.43</v>
      </c>
      <c r="I9" s="8">
        <v>371852.43</v>
      </c>
      <c r="J9" s="5">
        <v>1.24790162</v>
      </c>
      <c r="K9" s="1"/>
    </row>
    <row r="10" spans="1:11" ht="19.5" customHeight="1">
      <c r="A10" s="1"/>
      <c r="B10" s="1"/>
      <c r="C10" s="6" t="s">
        <v>161</v>
      </c>
      <c r="D10" s="7" t="s">
        <v>34</v>
      </c>
      <c r="E10" s="9">
        <v>5000</v>
      </c>
      <c r="F10" s="9">
        <v>5000</v>
      </c>
      <c r="G10" s="8">
        <v>2500</v>
      </c>
      <c r="H10" s="8">
        <v>27169.85</v>
      </c>
      <c r="I10" s="8">
        <v>24669.85</v>
      </c>
      <c r="J10" s="5">
        <v>10.86794</v>
      </c>
      <c r="K10" s="1"/>
    </row>
    <row r="11" spans="1:11" ht="37.5" customHeight="1">
      <c r="A11" s="1"/>
      <c r="B11" s="1"/>
      <c r="C11" s="6" t="s">
        <v>162</v>
      </c>
      <c r="D11" s="7" t="s">
        <v>35</v>
      </c>
      <c r="E11" s="9">
        <v>24995000</v>
      </c>
      <c r="F11" s="9">
        <v>24995000</v>
      </c>
      <c r="G11" s="8">
        <v>16497500</v>
      </c>
      <c r="H11" s="8">
        <v>17852110.41</v>
      </c>
      <c r="I11" s="8">
        <v>1354610.41</v>
      </c>
      <c r="J11" s="5">
        <v>1.0821100415214426</v>
      </c>
      <c r="K11" s="1"/>
    </row>
    <row r="12" spans="1:11" ht="12.75" customHeight="1">
      <c r="A12" s="1"/>
      <c r="B12" s="2" t="s">
        <v>55</v>
      </c>
      <c r="C12" s="3" t="s">
        <v>124</v>
      </c>
      <c r="D12" s="4" t="s">
        <v>1</v>
      </c>
      <c r="E12" s="8">
        <v>9462200</v>
      </c>
      <c r="F12" s="8">
        <v>9462200</v>
      </c>
      <c r="G12" s="8">
        <v>3942583.33</v>
      </c>
      <c r="H12" s="8">
        <v>7266495.52</v>
      </c>
      <c r="I12" s="8">
        <f>H12-G12</f>
        <v>3323912.1899999995</v>
      </c>
      <c r="J12" s="5">
        <f>H12/G12</f>
        <v>1.843079755526689</v>
      </c>
      <c r="K12" s="1"/>
    </row>
    <row r="13" spans="1:11" ht="19.5" customHeight="1">
      <c r="A13" s="1"/>
      <c r="B13" s="2" t="s">
        <v>55</v>
      </c>
      <c r="C13" s="3" t="s">
        <v>125</v>
      </c>
      <c r="D13" s="4" t="s">
        <v>2</v>
      </c>
      <c r="E13" s="8">
        <v>0</v>
      </c>
      <c r="F13" s="8">
        <v>0</v>
      </c>
      <c r="G13" s="8">
        <v>0</v>
      </c>
      <c r="H13" s="8">
        <v>307.27</v>
      </c>
      <c r="I13" s="8">
        <v>307.27</v>
      </c>
      <c r="J13" s="5">
        <v>0</v>
      </c>
      <c r="K13" s="1"/>
    </row>
    <row r="14" spans="1:11" ht="28.5" customHeight="1">
      <c r="A14" s="1"/>
      <c r="B14" s="2" t="s">
        <v>55</v>
      </c>
      <c r="C14" s="3" t="s">
        <v>163</v>
      </c>
      <c r="D14" s="4" t="s">
        <v>52</v>
      </c>
      <c r="E14" s="8">
        <v>0</v>
      </c>
      <c r="F14" s="8">
        <v>0</v>
      </c>
      <c r="G14" s="8">
        <v>0</v>
      </c>
      <c r="H14" s="8">
        <v>307.27</v>
      </c>
      <c r="I14" s="8">
        <v>307.27</v>
      </c>
      <c r="J14" s="5">
        <v>0</v>
      </c>
      <c r="K14" s="1"/>
    </row>
    <row r="15" spans="1:11" ht="28.5" customHeight="1">
      <c r="A15" s="1"/>
      <c r="B15" s="1"/>
      <c r="C15" s="6" t="s">
        <v>163</v>
      </c>
      <c r="D15" s="7" t="s">
        <v>52</v>
      </c>
      <c r="E15" s="9">
        <v>0</v>
      </c>
      <c r="F15" s="9">
        <v>0</v>
      </c>
      <c r="G15" s="8">
        <v>0</v>
      </c>
      <c r="H15" s="8">
        <v>307.27</v>
      </c>
      <c r="I15" s="8">
        <v>307.27</v>
      </c>
      <c r="J15" s="5">
        <v>0</v>
      </c>
      <c r="K15" s="1"/>
    </row>
    <row r="16" spans="1:11" ht="12.75" customHeight="1">
      <c r="A16" s="1"/>
      <c r="B16" s="2" t="s">
        <v>55</v>
      </c>
      <c r="C16" s="3" t="s">
        <v>144</v>
      </c>
      <c r="D16" s="4" t="s">
        <v>4</v>
      </c>
      <c r="E16" s="8">
        <v>0</v>
      </c>
      <c r="F16" s="8">
        <v>0</v>
      </c>
      <c r="G16" s="8">
        <v>0</v>
      </c>
      <c r="H16" s="8">
        <v>2697.5</v>
      </c>
      <c r="I16" s="8">
        <v>2697.5</v>
      </c>
      <c r="J16" s="5">
        <v>0</v>
      </c>
      <c r="K16" s="1"/>
    </row>
    <row r="17" spans="1:11" ht="12.75" customHeight="1">
      <c r="A17" s="1"/>
      <c r="B17" s="2" t="s">
        <v>55</v>
      </c>
      <c r="C17" s="3" t="s">
        <v>145</v>
      </c>
      <c r="D17" s="4" t="s">
        <v>3</v>
      </c>
      <c r="E17" s="8">
        <v>0</v>
      </c>
      <c r="F17" s="8">
        <v>0</v>
      </c>
      <c r="G17" s="8">
        <v>0</v>
      </c>
      <c r="H17" s="8">
        <v>1692.5</v>
      </c>
      <c r="I17" s="8">
        <v>1692.5</v>
      </c>
      <c r="J17" s="5">
        <v>0</v>
      </c>
      <c r="K17" s="1"/>
    </row>
    <row r="18" spans="1:11" ht="37.5" customHeight="1">
      <c r="A18" s="1"/>
      <c r="B18" s="1"/>
      <c r="C18" s="6" t="s">
        <v>164</v>
      </c>
      <c r="D18" s="7" t="s">
        <v>36</v>
      </c>
      <c r="E18" s="9">
        <v>0</v>
      </c>
      <c r="F18" s="9">
        <v>0</v>
      </c>
      <c r="G18" s="8">
        <v>0</v>
      </c>
      <c r="H18" s="8">
        <v>1692.5</v>
      </c>
      <c r="I18" s="8">
        <v>1692.5</v>
      </c>
      <c r="J18" s="5">
        <v>0</v>
      </c>
      <c r="K18" s="1"/>
    </row>
    <row r="19" spans="1:11" ht="19.5" customHeight="1">
      <c r="A19" s="1"/>
      <c r="B19" s="2" t="s">
        <v>55</v>
      </c>
      <c r="C19" s="3" t="s">
        <v>190</v>
      </c>
      <c r="D19" s="4" t="s">
        <v>191</v>
      </c>
      <c r="E19" s="8">
        <v>0</v>
      </c>
      <c r="F19" s="8">
        <v>0</v>
      </c>
      <c r="G19" s="8">
        <v>0</v>
      </c>
      <c r="H19" s="8">
        <v>1005</v>
      </c>
      <c r="I19" s="8">
        <v>1005</v>
      </c>
      <c r="J19" s="5">
        <v>0</v>
      </c>
      <c r="K19" s="1"/>
    </row>
    <row r="20" spans="1:11" ht="28.5" customHeight="1">
      <c r="A20" s="1"/>
      <c r="B20" s="1"/>
      <c r="C20" s="6" t="s">
        <v>192</v>
      </c>
      <c r="D20" s="7" t="s">
        <v>193</v>
      </c>
      <c r="E20" s="9">
        <v>0</v>
      </c>
      <c r="F20" s="9">
        <v>0</v>
      </c>
      <c r="G20" s="8">
        <v>0</v>
      </c>
      <c r="H20" s="8">
        <v>1005</v>
      </c>
      <c r="I20" s="8">
        <v>1005</v>
      </c>
      <c r="J20" s="5">
        <v>0</v>
      </c>
      <c r="K20" s="1"/>
    </row>
    <row r="21" spans="1:11" ht="12.75" customHeight="1">
      <c r="A21" s="1"/>
      <c r="B21" s="2" t="s">
        <v>55</v>
      </c>
      <c r="C21" s="3" t="s">
        <v>165</v>
      </c>
      <c r="D21" s="4" t="s">
        <v>37</v>
      </c>
      <c r="E21" s="8">
        <v>9462200</v>
      </c>
      <c r="F21" s="8">
        <v>9462200</v>
      </c>
      <c r="G21" s="8">
        <f>G22</f>
        <v>3942583.3333333335</v>
      </c>
      <c r="H21" s="8">
        <v>7263490.75</v>
      </c>
      <c r="I21" s="8">
        <f>H21-G21</f>
        <v>3320907.4166666665</v>
      </c>
      <c r="J21" s="5">
        <f>H21/G21</f>
        <v>1.8423176216947432</v>
      </c>
      <c r="K21" s="1"/>
    </row>
    <row r="22" spans="1:11" ht="28.5" customHeight="1">
      <c r="A22" s="1"/>
      <c r="B22" s="2" t="s">
        <v>55</v>
      </c>
      <c r="C22" s="3" t="s">
        <v>166</v>
      </c>
      <c r="D22" s="4" t="s">
        <v>38</v>
      </c>
      <c r="E22" s="8">
        <v>9462200</v>
      </c>
      <c r="F22" s="8">
        <v>9462200</v>
      </c>
      <c r="G22" s="8">
        <f>G23+G24</f>
        <v>3942583.3333333335</v>
      </c>
      <c r="H22" s="8">
        <v>3748396.75</v>
      </c>
      <c r="I22" s="8">
        <f>H22-G22</f>
        <v>-194186.5833333335</v>
      </c>
      <c r="J22" s="5">
        <f>H22/G22</f>
        <v>0.9507463591976496</v>
      </c>
      <c r="K22" s="1"/>
    </row>
    <row r="23" spans="1:11" ht="19.5" customHeight="1">
      <c r="A23" s="1"/>
      <c r="B23" s="1"/>
      <c r="C23" s="6" t="s">
        <v>167</v>
      </c>
      <c r="D23" s="7" t="s">
        <v>39</v>
      </c>
      <c r="E23" s="9">
        <v>8730100</v>
      </c>
      <c r="F23" s="9">
        <v>8730100</v>
      </c>
      <c r="G23" s="8">
        <f>F23/12*5</f>
        <v>3637541.666666667</v>
      </c>
      <c r="H23" s="8">
        <v>3501006.18</v>
      </c>
      <c r="I23" s="8">
        <f>H23-G23</f>
        <v>-136535.4866666668</v>
      </c>
      <c r="J23" s="5">
        <f>H23/G23</f>
        <v>0.9624649009747883</v>
      </c>
      <c r="K23" s="1"/>
    </row>
    <row r="24" spans="1:11" ht="37.5" customHeight="1">
      <c r="A24" s="1"/>
      <c r="B24" s="1"/>
      <c r="C24" s="6" t="s">
        <v>168</v>
      </c>
      <c r="D24" s="7" t="s">
        <v>169</v>
      </c>
      <c r="E24" s="9">
        <v>732100</v>
      </c>
      <c r="F24" s="9">
        <v>732100</v>
      </c>
      <c r="G24" s="8">
        <f>F24/12*5</f>
        <v>305041.6666666667</v>
      </c>
      <c r="H24" s="8">
        <v>233566.36</v>
      </c>
      <c r="I24" s="8">
        <f>H24-G24</f>
        <v>-71475.3066666667</v>
      </c>
      <c r="J24" s="5">
        <f>H24/G24</f>
        <v>0.7656867422483267</v>
      </c>
      <c r="K24" s="1"/>
    </row>
    <row r="25" spans="1:11" ht="28.5" customHeight="1">
      <c r="A25" s="1"/>
      <c r="B25" s="1"/>
      <c r="C25" s="6" t="s">
        <v>170</v>
      </c>
      <c r="D25" s="7" t="s">
        <v>54</v>
      </c>
      <c r="E25" s="9">
        <v>0</v>
      </c>
      <c r="F25" s="9">
        <v>0</v>
      </c>
      <c r="G25" s="8">
        <v>0</v>
      </c>
      <c r="H25" s="8">
        <v>13824.21</v>
      </c>
      <c r="I25" s="8">
        <v>13824.21</v>
      </c>
      <c r="J25" s="5">
        <v>0</v>
      </c>
      <c r="K25" s="1"/>
    </row>
    <row r="26" spans="1:11" ht="19.5" customHeight="1">
      <c r="A26" s="1"/>
      <c r="B26" s="2" t="s">
        <v>55</v>
      </c>
      <c r="C26" s="3" t="s">
        <v>171</v>
      </c>
      <c r="D26" s="4" t="s">
        <v>40</v>
      </c>
      <c r="E26" s="8">
        <v>0</v>
      </c>
      <c r="F26" s="8">
        <v>0</v>
      </c>
      <c r="G26" s="8">
        <v>0</v>
      </c>
      <c r="H26" s="8">
        <v>3515094</v>
      </c>
      <c r="I26" s="8">
        <v>3515094</v>
      </c>
      <c r="J26" s="5">
        <v>0</v>
      </c>
      <c r="K26" s="1"/>
    </row>
    <row r="27" spans="1:11" ht="12.75" customHeight="1">
      <c r="A27" s="1"/>
      <c r="B27" s="1"/>
      <c r="C27" s="6" t="s">
        <v>172</v>
      </c>
      <c r="D27" s="7" t="s">
        <v>53</v>
      </c>
      <c r="E27" s="9">
        <v>0</v>
      </c>
      <c r="F27" s="9">
        <v>0</v>
      </c>
      <c r="G27" s="8">
        <v>0</v>
      </c>
      <c r="H27" s="8">
        <v>3488301.41</v>
      </c>
      <c r="I27" s="8">
        <v>3488301.41</v>
      </c>
      <c r="J27" s="5">
        <v>0</v>
      </c>
      <c r="K27" s="1"/>
    </row>
    <row r="28" spans="1:11" ht="75" customHeight="1">
      <c r="A28" s="1"/>
      <c r="B28" s="1"/>
      <c r="C28" s="6" t="s">
        <v>173</v>
      </c>
      <c r="D28" s="7" t="s">
        <v>174</v>
      </c>
      <c r="E28" s="9">
        <v>0</v>
      </c>
      <c r="F28" s="9">
        <v>0</v>
      </c>
      <c r="G28" s="8">
        <v>0</v>
      </c>
      <c r="H28" s="8">
        <v>26792.59</v>
      </c>
      <c r="I28" s="8">
        <v>26792.59</v>
      </c>
      <c r="J28" s="5">
        <v>0</v>
      </c>
      <c r="K28" s="1"/>
    </row>
    <row r="29" spans="1:11" ht="12.75" customHeight="1">
      <c r="A29" s="1"/>
      <c r="B29" s="2" t="s">
        <v>55</v>
      </c>
      <c r="C29" s="3" t="s">
        <v>175</v>
      </c>
      <c r="D29" s="4" t="s">
        <v>41</v>
      </c>
      <c r="E29" s="8">
        <v>1000000</v>
      </c>
      <c r="F29" s="8">
        <v>1000000</v>
      </c>
      <c r="G29" s="8">
        <v>500000</v>
      </c>
      <c r="H29" s="8">
        <v>332445.94</v>
      </c>
      <c r="I29" s="8">
        <v>-167554.06</v>
      </c>
      <c r="J29" s="5">
        <v>0.66489188</v>
      </c>
      <c r="K29" s="1"/>
    </row>
    <row r="30" spans="1:11" ht="12.75" customHeight="1">
      <c r="A30" s="1"/>
      <c r="B30" s="2" t="s">
        <v>55</v>
      </c>
      <c r="C30" s="3" t="s">
        <v>176</v>
      </c>
      <c r="D30" s="4" t="s">
        <v>42</v>
      </c>
      <c r="E30" s="8">
        <v>500000</v>
      </c>
      <c r="F30" s="8">
        <v>500000</v>
      </c>
      <c r="G30" s="8">
        <v>500000</v>
      </c>
      <c r="H30" s="8">
        <v>274862.5</v>
      </c>
      <c r="I30" s="8">
        <v>-225137.5</v>
      </c>
      <c r="J30" s="5">
        <v>0.549725</v>
      </c>
      <c r="K30" s="1"/>
    </row>
    <row r="31" spans="1:11" ht="28.5" customHeight="1">
      <c r="A31" s="1"/>
      <c r="B31" s="2" t="s">
        <v>55</v>
      </c>
      <c r="C31" s="3" t="s">
        <v>177</v>
      </c>
      <c r="D31" s="4" t="s">
        <v>43</v>
      </c>
      <c r="E31" s="8">
        <v>500000</v>
      </c>
      <c r="F31" s="8">
        <v>500000</v>
      </c>
      <c r="G31" s="8">
        <v>500000</v>
      </c>
      <c r="H31" s="8">
        <v>274862.5</v>
      </c>
      <c r="I31" s="8">
        <v>-225137.5</v>
      </c>
      <c r="J31" s="5">
        <v>0.549725</v>
      </c>
      <c r="K31" s="1"/>
    </row>
    <row r="32" spans="1:11" ht="28.5" customHeight="1">
      <c r="A32" s="1"/>
      <c r="B32" s="1"/>
      <c r="C32" s="6" t="s">
        <v>177</v>
      </c>
      <c r="D32" s="7" t="s">
        <v>43</v>
      </c>
      <c r="E32" s="9">
        <v>500000</v>
      </c>
      <c r="F32" s="9">
        <v>500000</v>
      </c>
      <c r="G32" s="8">
        <v>500000</v>
      </c>
      <c r="H32" s="8">
        <v>274862.5</v>
      </c>
      <c r="I32" s="8">
        <v>-225137.5</v>
      </c>
      <c r="J32" s="5">
        <v>0.549725</v>
      </c>
      <c r="K32" s="1"/>
    </row>
    <row r="33" spans="1:11" ht="19.5" customHeight="1">
      <c r="A33" s="1"/>
      <c r="B33" s="2" t="s">
        <v>55</v>
      </c>
      <c r="C33" s="3" t="s">
        <v>178</v>
      </c>
      <c r="D33" s="4" t="s">
        <v>44</v>
      </c>
      <c r="E33" s="8">
        <v>500000</v>
      </c>
      <c r="F33" s="8">
        <v>500000</v>
      </c>
      <c r="G33" s="8">
        <v>0</v>
      </c>
      <c r="H33" s="8">
        <v>57583.44</v>
      </c>
      <c r="I33" s="8">
        <v>57583.44</v>
      </c>
      <c r="J33" s="5">
        <v>0</v>
      </c>
      <c r="K33" s="1"/>
    </row>
    <row r="34" spans="1:11" ht="12.75" customHeight="1">
      <c r="A34" s="1"/>
      <c r="B34" s="2" t="s">
        <v>55</v>
      </c>
      <c r="C34" s="3" t="s">
        <v>179</v>
      </c>
      <c r="D34" s="4" t="s">
        <v>45</v>
      </c>
      <c r="E34" s="8">
        <v>500000</v>
      </c>
      <c r="F34" s="8">
        <v>500000</v>
      </c>
      <c r="G34" s="8">
        <v>0</v>
      </c>
      <c r="H34" s="8">
        <v>57583.44</v>
      </c>
      <c r="I34" s="8">
        <v>57583.44</v>
      </c>
      <c r="J34" s="5">
        <v>0</v>
      </c>
      <c r="K34" s="1"/>
    </row>
    <row r="35" spans="1:11" ht="46.5" customHeight="1">
      <c r="A35" s="1"/>
      <c r="B35" s="1"/>
      <c r="C35" s="6" t="s">
        <v>180</v>
      </c>
      <c r="D35" s="7" t="s">
        <v>46</v>
      </c>
      <c r="E35" s="9">
        <v>500000</v>
      </c>
      <c r="F35" s="9">
        <v>500000</v>
      </c>
      <c r="G35" s="8">
        <v>0</v>
      </c>
      <c r="H35" s="8">
        <v>57583.44</v>
      </c>
      <c r="I35" s="8">
        <v>57583.44</v>
      </c>
      <c r="J35" s="5">
        <v>0</v>
      </c>
      <c r="K35" s="1"/>
    </row>
    <row r="36" spans="1:11" ht="12.75" customHeight="1">
      <c r="A36" s="1"/>
      <c r="B36" s="2" t="s">
        <v>55</v>
      </c>
      <c r="C36" s="3" t="s">
        <v>181</v>
      </c>
      <c r="D36" s="4" t="s">
        <v>47</v>
      </c>
      <c r="E36" s="8">
        <v>0</v>
      </c>
      <c r="F36" s="8">
        <v>0</v>
      </c>
      <c r="G36" s="8">
        <v>0</v>
      </c>
      <c r="H36" s="8">
        <v>955.61</v>
      </c>
      <c r="I36" s="8">
        <v>955.61</v>
      </c>
      <c r="J36" s="5">
        <v>0</v>
      </c>
      <c r="K36" s="1"/>
    </row>
    <row r="37" spans="1:11" ht="12.75" customHeight="1">
      <c r="A37" s="1"/>
      <c r="B37" s="2" t="s">
        <v>55</v>
      </c>
      <c r="C37" s="3" t="s">
        <v>181</v>
      </c>
      <c r="D37" s="4" t="s">
        <v>47</v>
      </c>
      <c r="E37" s="8">
        <v>0</v>
      </c>
      <c r="F37" s="8">
        <v>0</v>
      </c>
      <c r="G37" s="8">
        <v>0</v>
      </c>
      <c r="H37" s="8">
        <v>955.61</v>
      </c>
      <c r="I37" s="8">
        <v>955.61</v>
      </c>
      <c r="J37" s="5">
        <v>0</v>
      </c>
      <c r="K37" s="1"/>
    </row>
    <row r="38" spans="1:11" ht="37.5" customHeight="1">
      <c r="A38" s="1"/>
      <c r="B38" s="2" t="s">
        <v>55</v>
      </c>
      <c r="C38" s="3" t="s">
        <v>182</v>
      </c>
      <c r="D38" s="4" t="s">
        <v>48</v>
      </c>
      <c r="E38" s="8">
        <v>0</v>
      </c>
      <c r="F38" s="8">
        <v>0</v>
      </c>
      <c r="G38" s="8">
        <v>0</v>
      </c>
      <c r="H38" s="8">
        <v>955.61</v>
      </c>
      <c r="I38" s="8">
        <v>955.61</v>
      </c>
      <c r="J38" s="5">
        <v>0</v>
      </c>
      <c r="K38" s="1"/>
    </row>
    <row r="39" spans="1:11" ht="37.5" customHeight="1">
      <c r="A39" s="1"/>
      <c r="B39" s="1"/>
      <c r="C39" s="6" t="s">
        <v>182</v>
      </c>
      <c r="D39" s="7" t="s">
        <v>48</v>
      </c>
      <c r="E39" s="9">
        <v>0</v>
      </c>
      <c r="F39" s="9">
        <v>0</v>
      </c>
      <c r="G39" s="8">
        <v>0</v>
      </c>
      <c r="H39" s="8">
        <v>955.61</v>
      </c>
      <c r="I39" s="8">
        <v>955.61</v>
      </c>
      <c r="J39" s="5">
        <v>0</v>
      </c>
      <c r="K39" s="1"/>
    </row>
    <row r="40" spans="1:11" ht="12.75" customHeight="1">
      <c r="A40" s="1"/>
      <c r="B40" s="1"/>
      <c r="C40" s="10" t="s">
        <v>156</v>
      </c>
      <c r="D40" s="10"/>
      <c r="E40" s="8">
        <v>38462200</v>
      </c>
      <c r="F40" s="8">
        <v>38462200</v>
      </c>
      <c r="G40" s="8">
        <f>G6+G12+G29</f>
        <v>22442583.33</v>
      </c>
      <c r="H40" s="8">
        <v>27351029.76</v>
      </c>
      <c r="I40" s="8">
        <f>H40-G40</f>
        <v>4908446.430000003</v>
      </c>
      <c r="J40" s="5">
        <f>H40/G40</f>
        <v>1.2187112935184545</v>
      </c>
      <c r="K40" s="1"/>
    </row>
    <row r="41" spans="1:11" ht="12.75" customHeight="1">
      <c r="A41" s="1"/>
      <c r="B41" s="1"/>
      <c r="C41" s="10" t="s">
        <v>157</v>
      </c>
      <c r="D41" s="10"/>
      <c r="E41" s="8">
        <v>38462200</v>
      </c>
      <c r="F41" s="8">
        <v>38462200</v>
      </c>
      <c r="G41" s="8">
        <f>G40</f>
        <v>22442583.33</v>
      </c>
      <c r="H41" s="8">
        <v>27351029.76</v>
      </c>
      <c r="I41" s="8">
        <f>H41-G41</f>
        <v>4908446.430000003</v>
      </c>
      <c r="J41" s="5">
        <f>H41/G41</f>
        <v>1.2187112935184545</v>
      </c>
      <c r="K41" s="1"/>
    </row>
    <row r="42" spans="3:10" ht="12.75">
      <c r="C42" s="16"/>
      <c r="D42" s="16"/>
      <c r="E42" s="16"/>
      <c r="F42" s="16"/>
      <c r="G42" s="16"/>
      <c r="H42" s="16"/>
      <c r="I42" s="16"/>
      <c r="J42" s="16"/>
    </row>
  </sheetData>
  <sheetProtection/>
  <mergeCells count="11">
    <mergeCell ref="C40:D40"/>
    <mergeCell ref="C41:D41"/>
    <mergeCell ref="B1:J1"/>
    <mergeCell ref="B2:J2"/>
    <mergeCell ref="B3:J3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Ілона О. Махнюк</dc:creator>
  <cp:keywords/>
  <dc:description/>
  <cp:lastModifiedBy>Білоножко</cp:lastModifiedBy>
  <cp:lastPrinted>2021-03-01T09:55:32Z</cp:lastPrinted>
  <dcterms:created xsi:type="dcterms:W3CDTF">2018-04-23T07:46:20Z</dcterms:created>
  <dcterms:modified xsi:type="dcterms:W3CDTF">2021-06-01T11:29:02Z</dcterms:modified>
  <cp:category/>
  <cp:version/>
  <cp:contentType/>
  <cp:contentStatus/>
</cp:coreProperties>
</file>